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599" activeTab="1"/>
  </bookViews>
  <sheets>
    <sheet name="收支平衡表" sheetId="1" r:id="rId1"/>
    <sheet name="收入预计7%" sheetId="2" r:id="rId2"/>
  </sheets>
  <definedNames>
    <definedName name="_xlnm.Print_Titles" localSheetId="0">'收支平衡表'!$1:$4</definedName>
  </definedNames>
  <calcPr calcMode="manual" fullCalcOnLoad="1"/>
</workbook>
</file>

<file path=xl/sharedStrings.xml><?xml version="1.0" encoding="utf-8"?>
<sst xmlns="http://schemas.openxmlformats.org/spreadsheetml/2006/main" count="118" uniqueCount="107">
  <si>
    <t>总表</t>
  </si>
  <si>
    <t>2020年公共财政预算平衡总表（草案）</t>
  </si>
  <si>
    <t>单位：万元</t>
  </si>
  <si>
    <t>项    目</t>
  </si>
  <si>
    <t>2019年预算数</t>
  </si>
  <si>
    <t>2020年预算预计数</t>
  </si>
  <si>
    <t>增减</t>
  </si>
  <si>
    <t>备注</t>
  </si>
  <si>
    <t>本级收入</t>
  </si>
  <si>
    <t>一、公共预算支出预计</t>
  </si>
  <si>
    <t>1、人员支出</t>
  </si>
  <si>
    <t xml:space="preserve">     (1)人员工资及配套</t>
  </si>
  <si>
    <t>一、地方收入</t>
  </si>
  <si>
    <t>见附表一</t>
  </si>
  <si>
    <t>其中：区直机关在职</t>
  </si>
  <si>
    <t>其中：绩效奖励提标1500元/人</t>
  </si>
  <si>
    <t>大祥税务局</t>
  </si>
  <si>
    <t>2019年实际完成24267万元</t>
  </si>
  <si>
    <t>养老保险体制改革后退休经费</t>
  </si>
  <si>
    <t>2019年实际支出9388万元</t>
  </si>
  <si>
    <t xml:space="preserve">    市地税直属局</t>
  </si>
  <si>
    <t>2019年实际完成2598万元</t>
  </si>
  <si>
    <t>乡、街道</t>
  </si>
  <si>
    <t>主要是绩效奖励100%保障差额人员按人平3万安排，提标1万元，增加862万元</t>
  </si>
  <si>
    <t xml:space="preserve">    大祥财政局</t>
  </si>
  <si>
    <t>2019年实际完成11205万元</t>
  </si>
  <si>
    <t>医疗保险</t>
  </si>
  <si>
    <t>1、工资总额（基本工资+津补贴或绩效工资）的8%，津补贴按22800元人平标准的实际发放数。2、大病互助75元/人，39万元。2、教育代课教师医保16万元。</t>
  </si>
  <si>
    <t>工会经费</t>
  </si>
  <si>
    <t>教育代课老师工资及年终补贴</t>
  </si>
  <si>
    <t>1、2000元/月/人 共70人；2、教师年终补贴28万元，每人4000元、年；3、临聘人员代课老师，2018年安排基数180万元，2019年提标20万元。</t>
  </si>
  <si>
    <t>住房公积金</t>
  </si>
  <si>
    <t>事业单位老工伤人员抚恤</t>
  </si>
  <si>
    <t>工伤保险费</t>
  </si>
  <si>
    <t>缴纳基数提标，人数3889人，人均工资3309元/月.人，费率1%</t>
  </si>
  <si>
    <t>一次性抚恤及遗属补助</t>
  </si>
  <si>
    <t>公务员医疗补助</t>
  </si>
  <si>
    <t>生育保险</t>
  </si>
  <si>
    <t>工资总额（基本工资+津补贴或绩效工资）的0.5%，津补贴按22800元人平标准实际发放数。</t>
  </si>
  <si>
    <t>二、上级补助财力</t>
  </si>
  <si>
    <t>预留工资及增人增资</t>
  </si>
  <si>
    <t>省管县体制改革补助收入</t>
  </si>
  <si>
    <t>省管县体制补助基数1020万元，城镇土地使用税基数返还128万元，增加营改增体制返还1455万元</t>
  </si>
  <si>
    <t xml:space="preserve">    （2）津补贴                </t>
  </si>
  <si>
    <t>转移支付补助</t>
  </si>
  <si>
    <t>预计基数</t>
  </si>
  <si>
    <t xml:space="preserve">     其中： 公务员津补贴</t>
  </si>
  <si>
    <t>按人平22800元安排</t>
  </si>
  <si>
    <t>上级补助维修经费</t>
  </si>
  <si>
    <t>教育事业单位绩效工资</t>
  </si>
  <si>
    <t xml:space="preserve">义务教育按人平27378元安排 </t>
  </si>
  <si>
    <t xml:space="preserve"> 义务教育免杂费</t>
  </si>
  <si>
    <t>义务教育提标，新标准城乡小学每人600元，中学每人800元</t>
  </si>
  <si>
    <t>其他全额事业单位补助</t>
  </si>
  <si>
    <t>按人平22800元的安排</t>
  </si>
  <si>
    <t>市补助</t>
  </si>
  <si>
    <t>1、市体制补助762万元，2012年子弟学校下放基数175万元；2、市与区定额财力补助145万元。</t>
  </si>
  <si>
    <t>差额单位</t>
  </si>
  <si>
    <t>财政负担75%</t>
  </si>
  <si>
    <t>税源转移补助</t>
  </si>
  <si>
    <t>湘窖酒业税收、农商行、湘中制药基数</t>
  </si>
  <si>
    <t>养老保险改革后退休人员津补贴及绩效项目调整</t>
  </si>
  <si>
    <t>统一调整到退休经费中发放</t>
  </si>
  <si>
    <t>其他各项上级补助</t>
  </si>
  <si>
    <t>交通税费改革体制补助</t>
  </si>
  <si>
    <t xml:space="preserve">   （3）特殊岗位津贴</t>
  </si>
  <si>
    <t>卫生院收入</t>
  </si>
  <si>
    <t>2、公用经费</t>
  </si>
  <si>
    <t>其中：公务费</t>
  </si>
  <si>
    <t>公用经费</t>
  </si>
  <si>
    <t>电话费</t>
  </si>
  <si>
    <t>三、上年结转净结余</t>
  </si>
  <si>
    <t>福利费</t>
  </si>
  <si>
    <t>与市结算补助</t>
  </si>
  <si>
    <t>其他交通支出</t>
  </si>
  <si>
    <t>公车改革补贴</t>
  </si>
  <si>
    <t>3、专项支出</t>
  </si>
  <si>
    <t>四、上级债券收入</t>
  </si>
  <si>
    <t>（1）征管经费及超收分成</t>
  </si>
  <si>
    <t>债券</t>
  </si>
  <si>
    <t>（2）收费列收列支</t>
  </si>
  <si>
    <t>做实收入，逐步消化非税缺口资金</t>
  </si>
  <si>
    <t>（3）专项支出安排</t>
  </si>
  <si>
    <t>其中：单位专项</t>
  </si>
  <si>
    <t>综合专项</t>
  </si>
  <si>
    <t>（4）预备费</t>
  </si>
  <si>
    <t>二、上解支出</t>
  </si>
  <si>
    <t>包含2018年、2019年缺口资金4485万元</t>
  </si>
  <si>
    <t>合计</t>
  </si>
  <si>
    <t>收支差额</t>
  </si>
  <si>
    <t>附表1：</t>
  </si>
  <si>
    <t>2020年公共财政预算地方收入明细表</t>
  </si>
  <si>
    <t>收入项目</t>
  </si>
  <si>
    <t>2019年度完成数</t>
  </si>
  <si>
    <t>2020年度预算预计数</t>
  </si>
  <si>
    <t>比上年增长(+/-)%</t>
  </si>
  <si>
    <t>增长额</t>
  </si>
  <si>
    <t>增长比率%</t>
  </si>
  <si>
    <t xml:space="preserve">    大祥税务局</t>
  </si>
  <si>
    <t xml:space="preserve">    市税务二分局</t>
  </si>
  <si>
    <t>地方收入合计</t>
  </si>
  <si>
    <t>全年上划合计</t>
  </si>
  <si>
    <t>一般公共财政预算收入总计</t>
  </si>
  <si>
    <t>税收收入</t>
  </si>
  <si>
    <t>非税收入</t>
  </si>
  <si>
    <t>非税占财政总收入比</t>
  </si>
  <si>
    <t>非税占地方财政收入比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</si>
</sst>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_);[Red]\(0\)"/>
    <numFmt numFmtId="180" formatCode="0;_�"/>
    <numFmt numFmtId="181" formatCode="0;_栀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b/>
      <sz val="12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b/>
      <sz val="22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>
      <alignment/>
      <protection/>
    </xf>
    <xf numFmtId="0" fontId="20" fillId="2" borderId="0" applyNumberFormat="0" applyBorder="0" applyAlignment="0" applyProtection="0"/>
    <xf numFmtId="0" fontId="24" fillId="3" borderId="1" applyNumberFormat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3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19" fillId="3" borderId="0" applyNumberFormat="0" applyBorder="0" applyAlignment="0" applyProtection="0"/>
    <xf numFmtId="0" fontId="2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0" fillId="0" borderId="0" applyFont="0" applyFill="0" applyBorder="0" applyAlignment="0" applyProtection="0"/>
    <xf numFmtId="0" fontId="36" fillId="12" borderId="0" applyNumberFormat="0" applyBorder="0" applyAlignment="0" applyProtection="0"/>
    <xf numFmtId="0" fontId="22" fillId="0" borderId="3" applyNumberFormat="0" applyFill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0" fillId="0" borderId="0">
      <alignment vertical="center"/>
      <protection/>
    </xf>
    <xf numFmtId="0" fontId="28" fillId="0" borderId="4" applyNumberFormat="0" applyFill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5" applyNumberFormat="0" applyFill="0" applyAlignment="0" applyProtection="0"/>
    <xf numFmtId="0" fontId="19" fillId="10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6" applyNumberFormat="0" applyAlignment="0" applyProtection="0"/>
    <xf numFmtId="0" fontId="19" fillId="11" borderId="0" applyNumberFormat="0" applyBorder="0" applyAlignment="0" applyProtection="0"/>
    <xf numFmtId="0" fontId="25" fillId="16" borderId="1" applyNumberFormat="0" applyAlignment="0" applyProtection="0"/>
    <xf numFmtId="0" fontId="19" fillId="7" borderId="0" applyNumberFormat="0" applyBorder="0" applyAlignment="0" applyProtection="0"/>
    <xf numFmtId="0" fontId="26" fillId="17" borderId="7" applyNumberFormat="0" applyAlignment="0" applyProtection="0"/>
    <xf numFmtId="0" fontId="19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30" fillId="0" borderId="0">
      <alignment/>
      <protection/>
    </xf>
    <xf numFmtId="0" fontId="19" fillId="4" borderId="0" applyNumberFormat="0" applyBorder="0" applyAlignment="0" applyProtection="0"/>
    <xf numFmtId="0" fontId="39" fillId="0" borderId="8" applyNumberFormat="0" applyFill="0" applyAlignment="0" applyProtection="0"/>
    <xf numFmtId="0" fontId="19" fillId="18" borderId="0" applyNumberFormat="0" applyBorder="0" applyAlignment="0" applyProtection="0"/>
    <xf numFmtId="0" fontId="31" fillId="0" borderId="9" applyNumberFormat="0" applyFill="0" applyAlignment="0" applyProtection="0"/>
    <xf numFmtId="0" fontId="18" fillId="5" borderId="0" applyNumberFormat="0" applyBorder="0" applyAlignment="0" applyProtection="0"/>
    <xf numFmtId="0" fontId="36" fillId="7" borderId="0" applyNumberFormat="0" applyBorder="0" applyAlignment="0" applyProtection="0"/>
    <xf numFmtId="0" fontId="19" fillId="5" borderId="0" applyNumberFormat="0" applyBorder="0" applyAlignment="0" applyProtection="0"/>
    <xf numFmtId="0" fontId="23" fillId="19" borderId="0" applyNumberFormat="0" applyBorder="0" applyAlignment="0" applyProtection="0"/>
    <xf numFmtId="0" fontId="19" fillId="12" borderId="0" applyNumberFormat="0" applyBorder="0" applyAlignment="0" applyProtection="0"/>
    <xf numFmtId="0" fontId="20" fillId="11" borderId="0" applyNumberFormat="0" applyBorder="0" applyAlignment="0" applyProtection="0"/>
    <xf numFmtId="0" fontId="39" fillId="0" borderId="8" applyNumberFormat="0" applyFill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30" fillId="0" borderId="0">
      <alignment/>
      <protection/>
    </xf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3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0" borderId="10" applyNumberFormat="0" applyFill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20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7" borderId="0" applyNumberFormat="0" applyBorder="0" applyAlignment="0" applyProtection="0"/>
    <xf numFmtId="0" fontId="18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21" borderId="0" applyNumberFormat="0" applyBorder="0" applyAlignment="0" applyProtection="0"/>
    <xf numFmtId="0" fontId="19" fillId="4" borderId="0" applyNumberFormat="0" applyBorder="0" applyAlignment="0" applyProtection="0"/>
    <xf numFmtId="0" fontId="19" fillId="21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14" borderId="0" applyNumberFormat="0" applyBorder="0" applyAlignment="0" applyProtection="0"/>
    <xf numFmtId="0" fontId="19" fillId="5" borderId="0" applyNumberFormat="0" applyBorder="0" applyAlignment="0" applyProtection="0"/>
    <xf numFmtId="0" fontId="20" fillId="14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14" borderId="0" applyNumberFormat="0" applyBorder="0" applyAlignment="0" applyProtection="0"/>
    <xf numFmtId="0" fontId="19" fillId="5" borderId="0" applyNumberFormat="0" applyBorder="0" applyAlignment="0" applyProtection="0"/>
    <xf numFmtId="0" fontId="20" fillId="14" borderId="0" applyNumberFormat="0" applyBorder="0" applyAlignment="0" applyProtection="0"/>
    <xf numFmtId="0" fontId="19" fillId="3" borderId="0" applyNumberFormat="0" applyBorder="0" applyAlignment="0" applyProtection="0"/>
    <xf numFmtId="0" fontId="21" fillId="24" borderId="6" applyNumberFormat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30" fillId="0" borderId="0">
      <alignment/>
      <protection/>
    </xf>
    <xf numFmtId="0" fontId="19" fillId="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0" fillId="10" borderId="2" applyNumberFormat="0" applyFont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19" fillId="9" borderId="0" applyNumberFormat="0" applyBorder="0" applyAlignment="0" applyProtection="0"/>
    <xf numFmtId="0" fontId="20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20" fillId="15" borderId="0" applyNumberFormat="0" applyBorder="0" applyAlignment="0" applyProtection="0"/>
    <xf numFmtId="0" fontId="19" fillId="3" borderId="0" applyNumberFormat="0" applyBorder="0" applyAlignment="0" applyProtection="0"/>
    <xf numFmtId="0" fontId="20" fillId="15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15" borderId="0" applyNumberFormat="0" applyBorder="0" applyAlignment="0" applyProtection="0"/>
    <xf numFmtId="0" fontId="19" fillId="3" borderId="0" applyNumberFormat="0" applyBorder="0" applyAlignment="0" applyProtection="0"/>
    <xf numFmtId="0" fontId="20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0" borderId="0">
      <alignment vertical="center"/>
      <protection/>
    </xf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3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0" borderId="2" applyNumberFormat="0" applyFont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0" borderId="2" applyNumberFormat="0" applyFont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9" borderId="0" applyNumberFormat="0" applyBorder="0" applyAlignment="0" applyProtection="0"/>
    <xf numFmtId="0" fontId="41" fillId="0" borderId="11" applyNumberFormat="0" applyFill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32" fillId="0" borderId="5" applyNumberFormat="0" applyFill="0" applyAlignment="0" applyProtection="0"/>
    <xf numFmtId="0" fontId="19" fillId="0" borderId="0">
      <alignment vertical="center"/>
      <protection/>
    </xf>
    <xf numFmtId="0" fontId="20" fillId="1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41" fillId="0" borderId="11" applyNumberFormat="0" applyFill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32" fillId="0" borderId="5" applyNumberFormat="0" applyFill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3" borderId="0" applyNumberFormat="0" applyBorder="0" applyAlignment="0" applyProtection="0"/>
    <xf numFmtId="0" fontId="20" fillId="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2" fillId="0" borderId="0">
      <alignment/>
      <protection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1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1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5" fillId="0" borderId="10" applyNumberFormat="0" applyFill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1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36" fillId="7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41" fillId="0" borderId="11" applyNumberFormat="0" applyFill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2" fillId="0" borderId="3" applyNumberFormat="0" applyFill="0" applyAlignment="0" applyProtection="0"/>
    <xf numFmtId="0" fontId="40" fillId="0" borderId="12" applyNumberFormat="0" applyFill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40" fillId="0" borderId="12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32" fillId="0" borderId="5" applyNumberFormat="0" applyFill="0" applyAlignment="0" applyProtection="0"/>
    <xf numFmtId="0" fontId="26" fillId="17" borderId="7" applyNumberFormat="0" applyAlignment="0" applyProtection="0"/>
    <xf numFmtId="0" fontId="28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1" fillId="0" borderId="11" applyNumberFormat="0" applyFill="0" applyAlignment="0" applyProtection="0"/>
    <xf numFmtId="0" fontId="32" fillId="0" borderId="5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0" fillId="2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9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4" fillId="24" borderId="1" applyNumberFormat="0" applyAlignment="0" applyProtection="0"/>
    <xf numFmtId="0" fontId="44" fillId="24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44" fillId="24" borderId="1" applyNumberFormat="0" applyAlignment="0" applyProtection="0"/>
    <xf numFmtId="0" fontId="44" fillId="24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44" fillId="24" borderId="1" applyNumberFormat="0" applyAlignment="0" applyProtection="0"/>
    <xf numFmtId="0" fontId="44" fillId="24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6" fillId="17" borderId="7" applyNumberFormat="0" applyAlignment="0" applyProtection="0"/>
    <xf numFmtId="0" fontId="26" fillId="17" borderId="7" applyNumberFormat="0" applyAlignment="0" applyProtection="0"/>
    <xf numFmtId="0" fontId="26" fillId="17" borderId="7" applyNumberFormat="0" applyAlignment="0" applyProtection="0"/>
    <xf numFmtId="0" fontId="26" fillId="17" borderId="7" applyNumberFormat="0" applyAlignment="0" applyProtection="0"/>
    <xf numFmtId="0" fontId="26" fillId="17" borderId="7" applyNumberFormat="0" applyAlignment="0" applyProtection="0"/>
    <xf numFmtId="0" fontId="26" fillId="17" borderId="7" applyNumberFormat="0" applyAlignment="0" applyProtection="0"/>
    <xf numFmtId="0" fontId="26" fillId="17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39" fillId="0" borderId="8" applyNumberFormat="0" applyFill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4" borderId="6" applyNumberFormat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1" fillId="24" borderId="6" applyNumberFormat="0" applyAlignment="0" applyProtection="0"/>
    <xf numFmtId="0" fontId="21" fillId="24" borderId="6" applyNumberFormat="0" applyAlignment="0" applyProtection="0"/>
    <xf numFmtId="0" fontId="21" fillId="16" borderId="6" applyNumberFormat="0" applyAlignment="0" applyProtection="0"/>
    <xf numFmtId="0" fontId="21" fillId="16" borderId="6" applyNumberFormat="0" applyAlignment="0" applyProtection="0"/>
    <xf numFmtId="0" fontId="21" fillId="16" borderId="6" applyNumberFormat="0" applyAlignment="0" applyProtection="0"/>
    <xf numFmtId="0" fontId="21" fillId="16" borderId="6" applyNumberFormat="0" applyAlignment="0" applyProtection="0"/>
    <xf numFmtId="0" fontId="21" fillId="24" borderId="6" applyNumberFormat="0" applyAlignment="0" applyProtection="0"/>
    <xf numFmtId="0" fontId="21" fillId="24" borderId="6" applyNumberFormat="0" applyAlignment="0" applyProtection="0"/>
    <xf numFmtId="0" fontId="21" fillId="16" borderId="6" applyNumberFormat="0" applyAlignment="0" applyProtection="0"/>
    <xf numFmtId="0" fontId="21" fillId="16" borderId="6" applyNumberFormat="0" applyAlignment="0" applyProtection="0"/>
    <xf numFmtId="0" fontId="24" fillId="19" borderId="1" applyNumberFormat="0" applyAlignment="0" applyProtection="0"/>
    <xf numFmtId="0" fontId="24" fillId="19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19" borderId="1" applyNumberFormat="0" applyAlignment="0" applyProtection="0"/>
    <xf numFmtId="0" fontId="24" fillId="19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19" borderId="1" applyNumberFormat="0" applyAlignment="0" applyProtection="0"/>
    <xf numFmtId="0" fontId="24" fillId="19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78" fontId="0" fillId="24" borderId="0" xfId="0" applyNumberFormat="1" applyFill="1" applyAlignment="1">
      <alignment vertical="center"/>
    </xf>
    <xf numFmtId="0" fontId="1" fillId="24" borderId="0" xfId="0" applyFont="1" applyFill="1" applyAlignment="1">
      <alignment vertical="center"/>
    </xf>
    <xf numFmtId="178" fontId="1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14" fontId="3" fillId="24" borderId="15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right" vertical="center"/>
    </xf>
    <xf numFmtId="0" fontId="5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178" fontId="6" fillId="24" borderId="16" xfId="0" applyNumberFormat="1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left"/>
    </xf>
    <xf numFmtId="179" fontId="8" fillId="24" borderId="16" xfId="0" applyNumberFormat="1" applyFont="1" applyFill="1" applyBorder="1" applyAlignment="1">
      <alignment horizontal="center"/>
    </xf>
    <xf numFmtId="178" fontId="8" fillId="24" borderId="16" xfId="31" applyNumberFormat="1" applyFont="1" applyFill="1" applyBorder="1" applyAlignment="1">
      <alignment horizontal="center"/>
    </xf>
    <xf numFmtId="9" fontId="9" fillId="24" borderId="16" xfId="31" applyNumberFormat="1" applyFont="1" applyFill="1" applyBorder="1" applyAlignment="1">
      <alignment horizontal="center"/>
    </xf>
    <xf numFmtId="178" fontId="8" fillId="24" borderId="16" xfId="0" applyNumberFormat="1" applyFont="1" applyFill="1" applyBorder="1" applyAlignment="1">
      <alignment horizontal="center"/>
    </xf>
    <xf numFmtId="9" fontId="8" fillId="24" borderId="16" xfId="31" applyNumberFormat="1" applyFont="1" applyFill="1" applyBorder="1" applyAlignment="1">
      <alignment horizontal="center"/>
    </xf>
    <xf numFmtId="0" fontId="7" fillId="24" borderId="16" xfId="0" applyFont="1" applyFill="1" applyBorder="1" applyAlignment="1">
      <alignment/>
    </xf>
    <xf numFmtId="0" fontId="8" fillId="24" borderId="16" xfId="0" applyFont="1" applyFill="1" applyBorder="1" applyAlignment="1">
      <alignment horizontal="center"/>
    </xf>
    <xf numFmtId="0" fontId="7" fillId="24" borderId="16" xfId="0" applyNumberFormat="1" applyFont="1" applyFill="1" applyBorder="1" applyAlignment="1" applyProtection="1">
      <alignment horizontal="left" vertical="center"/>
      <protection/>
    </xf>
    <xf numFmtId="178" fontId="10" fillId="24" borderId="16" xfId="0" applyNumberFormat="1" applyFont="1" applyFill="1" applyBorder="1" applyAlignment="1">
      <alignment horizontal="center"/>
    </xf>
    <xf numFmtId="179" fontId="10" fillId="24" borderId="16" xfId="0" applyNumberFormat="1" applyFont="1" applyFill="1" applyBorder="1" applyAlignment="1">
      <alignment horizontal="center"/>
    </xf>
    <xf numFmtId="178" fontId="10" fillId="24" borderId="16" xfId="31" applyNumberFormat="1" applyFont="1" applyFill="1" applyBorder="1" applyAlignment="1">
      <alignment horizontal="center"/>
    </xf>
    <xf numFmtId="9" fontId="10" fillId="24" borderId="16" xfId="31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 vertical="center"/>
    </xf>
    <xf numFmtId="1" fontId="10" fillId="24" borderId="16" xfId="0" applyNumberFormat="1" applyFont="1" applyFill="1" applyBorder="1" applyAlignment="1">
      <alignment horizontal="center"/>
    </xf>
    <xf numFmtId="0" fontId="5" fillId="24" borderId="16" xfId="159" applyFont="1" applyFill="1" applyBorder="1">
      <alignment vertical="center"/>
      <protection/>
    </xf>
    <xf numFmtId="178" fontId="11" fillId="24" borderId="16" xfId="0" applyNumberFormat="1" applyFont="1" applyFill="1" applyBorder="1" applyAlignment="1">
      <alignment horizontal="center" vertical="center"/>
    </xf>
    <xf numFmtId="179" fontId="11" fillId="24" borderId="16" xfId="0" applyNumberFormat="1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4" fillId="0" borderId="16" xfId="159" applyFont="1" applyBorder="1">
      <alignment vertical="center"/>
      <protection/>
    </xf>
    <xf numFmtId="9" fontId="11" fillId="24" borderId="16" xfId="3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1" fontId="13" fillId="0" borderId="15" xfId="541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 wrapText="1"/>
    </xf>
    <xf numFmtId="31" fontId="4" fillId="0" borderId="15" xfId="541" applyNumberFormat="1" applyFont="1" applyBorder="1" applyAlignment="1">
      <alignment horizontal="center"/>
      <protection/>
    </xf>
    <xf numFmtId="31" fontId="13" fillId="0" borderId="15" xfId="541" applyNumberFormat="1" applyFont="1" applyBorder="1" applyAlignment="1">
      <alignment/>
      <protection/>
    </xf>
    <xf numFmtId="0" fontId="14" fillId="24" borderId="16" xfId="0" applyFont="1" applyFill="1" applyBorder="1" applyAlignment="1">
      <alignment horizontal="center" vertical="center" wrapText="1"/>
    </xf>
    <xf numFmtId="0" fontId="6" fillId="24" borderId="16" xfId="541" applyFont="1" applyFill="1" applyBorder="1" applyAlignment="1">
      <alignment horizontal="center" vertical="center"/>
      <protection/>
    </xf>
    <xf numFmtId="0" fontId="14" fillId="24" borderId="16" xfId="0" applyFont="1" applyFill="1" applyBorder="1" applyAlignment="1">
      <alignment horizontal="left" vertical="center" wrapText="1"/>
    </xf>
    <xf numFmtId="0" fontId="14" fillId="24" borderId="16" xfId="0" applyFont="1" applyFill="1" applyBorder="1" applyAlignment="1">
      <alignment horizontal="center" vertical="center"/>
    </xf>
    <xf numFmtId="178" fontId="14" fillId="24" borderId="16" xfId="0" applyNumberFormat="1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vertical="center" wrapText="1"/>
    </xf>
    <xf numFmtId="178" fontId="14" fillId="24" borderId="16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vertical="center"/>
    </xf>
    <xf numFmtId="178" fontId="1" fillId="24" borderId="16" xfId="0" applyNumberFormat="1" applyFont="1" applyFill="1" applyBorder="1" applyAlignment="1">
      <alignment vertical="center"/>
    </xf>
    <xf numFmtId="0" fontId="14" fillId="24" borderId="16" xfId="0" applyFont="1" applyFill="1" applyBorder="1" applyAlignment="1">
      <alignment horizontal="left" vertical="center"/>
    </xf>
    <xf numFmtId="0" fontId="14" fillId="24" borderId="16" xfId="0" applyFont="1" applyFill="1" applyBorder="1" applyAlignment="1">
      <alignment vertical="center"/>
    </xf>
    <xf numFmtId="0" fontId="1" fillId="24" borderId="16" xfId="0" applyFont="1" applyFill="1" applyBorder="1" applyAlignment="1">
      <alignment horizontal="right" vertical="center"/>
    </xf>
    <xf numFmtId="178" fontId="1" fillId="24" borderId="16" xfId="0" applyNumberFormat="1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/>
    </xf>
    <xf numFmtId="179" fontId="1" fillId="24" borderId="16" xfId="0" applyNumberFormat="1" applyFont="1" applyFill="1" applyBorder="1" applyAlignment="1">
      <alignment horizontal="center" vertical="center"/>
    </xf>
    <xf numFmtId="179" fontId="45" fillId="24" borderId="16" xfId="0" applyNumberFormat="1" applyFont="1" applyFill="1" applyBorder="1" applyAlignment="1">
      <alignment horizontal="center" vertical="center"/>
    </xf>
    <xf numFmtId="178" fontId="1" fillId="24" borderId="16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left"/>
    </xf>
    <xf numFmtId="0" fontId="4" fillId="24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right" vertical="center" wrapText="1"/>
    </xf>
    <xf numFmtId="0" fontId="14" fillId="24" borderId="16" xfId="0" applyFont="1" applyFill="1" applyBorder="1" applyAlignment="1">
      <alignment horizontal="left" wrapText="1"/>
    </xf>
    <xf numFmtId="0" fontId="14" fillId="24" borderId="16" xfId="0" applyFont="1" applyFill="1" applyBorder="1" applyAlignment="1">
      <alignment vertical="center"/>
    </xf>
    <xf numFmtId="0" fontId="1" fillId="24" borderId="17" xfId="0" applyFont="1" applyFill="1" applyBorder="1" applyAlignment="1">
      <alignment horizontal="right" vertical="center"/>
    </xf>
    <xf numFmtId="0" fontId="1" fillId="24" borderId="16" xfId="0" applyFont="1" applyFill="1" applyBorder="1" applyAlignment="1">
      <alignment horizontal="left" wrapText="1"/>
    </xf>
    <xf numFmtId="0" fontId="15" fillId="24" borderId="19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/>
    </xf>
    <xf numFmtId="0" fontId="1" fillId="24" borderId="20" xfId="0" applyFont="1" applyFill="1" applyBorder="1" applyAlignment="1">
      <alignment horizontal="center" vertical="center"/>
    </xf>
    <xf numFmtId="180" fontId="1" fillId="24" borderId="16" xfId="0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vertical="center" wrapText="1"/>
    </xf>
    <xf numFmtId="0" fontId="15" fillId="2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14" fillId="24" borderId="16" xfId="0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left" vertical="center" wrapText="1"/>
    </xf>
    <xf numFmtId="49" fontId="14" fillId="24" borderId="16" xfId="0" applyNumberFormat="1" applyFont="1" applyFill="1" applyBorder="1" applyAlignment="1">
      <alignment vertical="center"/>
    </xf>
    <xf numFmtId="0" fontId="16" fillId="24" borderId="16" xfId="470" applyFont="1" applyFill="1" applyBorder="1" applyAlignment="1">
      <alignment horizontal="left" vertical="center" wrapText="1"/>
      <protection/>
    </xf>
    <xf numFmtId="49" fontId="14" fillId="24" borderId="16" xfId="0" applyNumberFormat="1" applyFont="1" applyFill="1" applyBorder="1" applyAlignment="1">
      <alignment vertical="center"/>
    </xf>
    <xf numFmtId="49" fontId="14" fillId="24" borderId="16" xfId="0" applyNumberFormat="1" applyFont="1" applyFill="1" applyBorder="1" applyAlignment="1">
      <alignment horizontal="left" vertical="center"/>
    </xf>
    <xf numFmtId="49" fontId="1" fillId="24" borderId="16" xfId="0" applyNumberFormat="1" applyFont="1" applyFill="1" applyBorder="1" applyAlignment="1">
      <alignment horizontal="right" vertical="center"/>
    </xf>
    <xf numFmtId="0" fontId="14" fillId="24" borderId="16" xfId="0" applyFont="1" applyFill="1" applyBorder="1" applyAlignment="1">
      <alignment/>
    </xf>
    <xf numFmtId="181" fontId="14" fillId="24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horizontal="left" vertical="center" wrapText="1"/>
    </xf>
    <xf numFmtId="31" fontId="17" fillId="0" borderId="15" xfId="541" applyNumberFormat="1" applyFont="1" applyBorder="1" applyAlignment="1">
      <alignment horizontal="right"/>
      <protection/>
    </xf>
    <xf numFmtId="0" fontId="15" fillId="24" borderId="16" xfId="0" applyFont="1" applyFill="1" applyBorder="1" applyAlignment="1">
      <alignment vertical="center" wrapText="1"/>
    </xf>
    <xf numFmtId="10" fontId="15" fillId="24" borderId="16" xfId="0" applyNumberFormat="1" applyFont="1" applyFill="1" applyBorder="1" applyAlignment="1">
      <alignment horizontal="left" vertical="center" wrapText="1"/>
    </xf>
    <xf numFmtId="178" fontId="15" fillId="24" borderId="16" xfId="0" applyNumberFormat="1" applyFont="1" applyFill="1" applyBorder="1" applyAlignment="1">
      <alignment/>
    </xf>
  </cellXfs>
  <cellStyles count="693">
    <cellStyle name="Normal" xfId="0"/>
    <cellStyle name="Currency [0]" xfId="15"/>
    <cellStyle name="Currency" xfId="16"/>
    <cellStyle name="常规 2 2 4" xfId="17"/>
    <cellStyle name="强调文字颜色 2 3 2" xfId="18"/>
    <cellStyle name="输入" xfId="19"/>
    <cellStyle name="20% - 强调文字颜色 1 2" xfId="20"/>
    <cellStyle name="20% - 强调文字颜色 3" xfId="21"/>
    <cellStyle name="常规 3 4 3" xfId="22"/>
    <cellStyle name="Comma [0]" xfId="23"/>
    <cellStyle name="Comma" xfId="24"/>
    <cellStyle name="常规 7 3" xfId="25"/>
    <cellStyle name="40% - 强调文字颜色 3" xfId="26"/>
    <cellStyle name="差" xfId="27"/>
    <cellStyle name="Hyperlink" xfId="28"/>
    <cellStyle name="60% - 强调文字颜色 6 3 2" xfId="29"/>
    <cellStyle name="60% - 强调文字颜色 3" xfId="30"/>
    <cellStyle name="Percent" xfId="31"/>
    <cellStyle name="60% - 强调文字颜色 5 4 2" xfId="32"/>
    <cellStyle name="20% - 强调文字颜色 2 3 2" xfId="33"/>
    <cellStyle name="Followed Hyperlink" xfId="34"/>
    <cellStyle name="40% - 强调文字颜色 6 4 2" xfId="35"/>
    <cellStyle name="20% - 强调文字颜色 2 2 2" xfId="36"/>
    <cellStyle name="60% - 强调文字颜色 2 3" xfId="37"/>
    <cellStyle name="注释" xfId="38"/>
    <cellStyle name="常规 6" xfId="39"/>
    <cellStyle name="20% - 强调文字颜色 4 5" xfId="40"/>
    <cellStyle name="常规 4 2 2 3" xfId="41"/>
    <cellStyle name="警告文本" xfId="42"/>
    <cellStyle name="标题 4" xfId="43"/>
    <cellStyle name="百分比 7" xfId="44"/>
    <cellStyle name="60% - 强调文字颜色 2" xfId="45"/>
    <cellStyle name="20% - 强调文字颜色 4 4 2" xfId="46"/>
    <cellStyle name="60% - 强调文字颜色 2 2 2" xfId="47"/>
    <cellStyle name="标题" xfId="48"/>
    <cellStyle name="常规 5 2" xfId="49"/>
    <cellStyle name="解释性文本" xfId="50"/>
    <cellStyle name="标题 1 5 2" xfId="51"/>
    <cellStyle name="百分比 4" xfId="52"/>
    <cellStyle name="差 6" xfId="53"/>
    <cellStyle name="标题 1" xfId="54"/>
    <cellStyle name="百分比 5" xfId="55"/>
    <cellStyle name="差 7" xfId="56"/>
    <cellStyle name="常规 5 2 2" xfId="57"/>
    <cellStyle name="标题 2" xfId="58"/>
    <cellStyle name="60% - 强调文字颜色 1" xfId="59"/>
    <cellStyle name="百分比 6" xfId="60"/>
    <cellStyle name="常规 5 2 3" xfId="61"/>
    <cellStyle name="标题 3" xfId="62"/>
    <cellStyle name="40% - 强调文字颜色 6 6 2" xfId="63"/>
    <cellStyle name="60% - 强调文字颜色 4" xfId="64"/>
    <cellStyle name="输出" xfId="65"/>
    <cellStyle name="20% - 强调文字颜色 2 4 2" xfId="66"/>
    <cellStyle name="计算" xfId="67"/>
    <cellStyle name="40% - 强调文字颜色 4 2" xfId="68"/>
    <cellStyle name="检查单元格" xfId="69"/>
    <cellStyle name="20% - 强调文字颜色 6" xfId="70"/>
    <cellStyle name="60% - 强调文字颜色 1 7 2" xfId="71"/>
    <cellStyle name="强调文字颜色 2" xfId="72"/>
    <cellStyle name="常规 2 2 2 5" xfId="73"/>
    <cellStyle name="40% - 强调文字颜色 5 7" xfId="74"/>
    <cellStyle name="链接单元格" xfId="75"/>
    <cellStyle name="40% - 强调文字颜色 6 5" xfId="76"/>
    <cellStyle name="汇总" xfId="77"/>
    <cellStyle name="好" xfId="78"/>
    <cellStyle name="差 2 3 2" xfId="79"/>
    <cellStyle name="20% - 强调文字颜色 3 3" xfId="80"/>
    <cellStyle name="适中" xfId="81"/>
    <cellStyle name="20% - 强调文字颜色 4 7 2" xfId="82"/>
    <cellStyle name="60% - 强调文字颜色 2 5 2" xfId="83"/>
    <cellStyle name="链接单元格 7" xfId="84"/>
    <cellStyle name="常规 8 2" xfId="85"/>
    <cellStyle name="20% - 强调文字颜色 5" xfId="86"/>
    <cellStyle name="标题 4 5 2" xfId="87"/>
    <cellStyle name="强调文字颜色 1" xfId="88"/>
    <cellStyle name="常规 2 2 2 4" xfId="89"/>
    <cellStyle name="20% - 强调文字颜色 1" xfId="90"/>
    <cellStyle name="40% - 强调文字颜色 4 3 2" xfId="91"/>
    <cellStyle name="40% - 强调文字颜色 1" xfId="92"/>
    <cellStyle name="20% - 强调文字颜色 2" xfId="93"/>
    <cellStyle name="40% - 强调文字颜色 2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60% - 强调文字颜色 6 5 2" xfId="100"/>
    <cellStyle name="百分比 3 2 3 2" xfId="101"/>
    <cellStyle name="40% - 强调文字颜色 5" xfId="102"/>
    <cellStyle name="标题 1 4 2" xfId="103"/>
    <cellStyle name="60% - 强调文字颜色 5" xfId="104"/>
    <cellStyle name="强调文字颜色 6" xfId="105"/>
    <cellStyle name="20% - 强调文字颜色 3 3 2" xfId="106"/>
    <cellStyle name="40% - 强调文字颜色 6" xfId="107"/>
    <cellStyle name="60% - 强调文字颜色 6" xfId="108"/>
    <cellStyle name="20% - 强调文字颜色 1 7 2" xfId="109"/>
    <cellStyle name="20% - 强调文字颜色 1 5" xfId="110"/>
    <cellStyle name="差 2 3 2 2" xfId="111"/>
    <cellStyle name="好 2" xfId="112"/>
    <cellStyle name="20% - 强调文字颜色 2 3" xfId="113"/>
    <cellStyle name="20% - 强调文字颜色 1 4" xfId="114"/>
    <cellStyle name="40% - 强调文字颜色 3 6 2" xfId="115"/>
    <cellStyle name="20% - 强调文字颜色 1 6" xfId="116"/>
    <cellStyle name="好 3" xfId="117"/>
    <cellStyle name="20% - 强调文字颜色 1 7" xfId="118"/>
    <cellStyle name="20% - 强调文字颜色 1 3" xfId="119"/>
    <cellStyle name="20% - 强调文字颜色 1 6 2" xfId="120"/>
    <cellStyle name="好 3 2" xfId="121"/>
    <cellStyle name="20% - 强调文字颜色 1 2 2" xfId="122"/>
    <cellStyle name="20% - 强调文字颜色 1 3 2" xfId="123"/>
    <cellStyle name="20% - 强调文字颜色 1 4 2" xfId="124"/>
    <cellStyle name="20% - 强调文字颜色 1 5 2" xfId="125"/>
    <cellStyle name="好 2 2" xfId="126"/>
    <cellStyle name="20% - 强调文字颜色 2 2" xfId="127"/>
    <cellStyle name="20% - 强调文字颜色 2 4" xfId="128"/>
    <cellStyle name="40% - 强调文字颜色 3 7 2" xfId="129"/>
    <cellStyle name="20% - 强调文字颜色 2 5" xfId="130"/>
    <cellStyle name="差 2 3 3 2" xfId="131"/>
    <cellStyle name="20% - 强调文字颜色 2 5 2" xfId="132"/>
    <cellStyle name="20% - 强调文字颜色 2 6" xfId="133"/>
    <cellStyle name="20% - 强调文字颜色 2 6 2" xfId="134"/>
    <cellStyle name="20% - 强调文字颜色 2 7" xfId="135"/>
    <cellStyle name="20% - 强调文字颜色 2 7 2" xfId="136"/>
    <cellStyle name="20% - 强调文字颜色 3 2" xfId="137"/>
    <cellStyle name="常规 3 2 5" xfId="138"/>
    <cellStyle name="20% - 强调文字颜色 3 2 2" xfId="139"/>
    <cellStyle name="20% - 强调文字颜色 3 4" xfId="140"/>
    <cellStyle name="60% - 强调文字颜色 1 2" xfId="141"/>
    <cellStyle name="20% - 强调文字颜色 3 4 2" xfId="142"/>
    <cellStyle name="60% - 强调文字颜色 1 2 2" xfId="143"/>
    <cellStyle name="20% - 强调文字颜色 3 5" xfId="144"/>
    <cellStyle name="60% - 强调文字颜色 1 3" xfId="145"/>
    <cellStyle name="20% - 强调文字颜色 3 5 2" xfId="146"/>
    <cellStyle name="60% - 强调文字颜色 1 3 2" xfId="147"/>
    <cellStyle name="20% - 强调文字颜色 3 6" xfId="148"/>
    <cellStyle name="60% - 强调文字颜色 1 4" xfId="149"/>
    <cellStyle name="百分比 2 2 2 2 2" xfId="150"/>
    <cellStyle name="20% - 强调文字颜色 3 6 2" xfId="151"/>
    <cellStyle name="60% - 强调文字颜色 1 4 2" xfId="152"/>
    <cellStyle name="20% - 强调文字颜色 3 7" xfId="153"/>
    <cellStyle name="60% - 强调文字颜色 1 5" xfId="154"/>
    <cellStyle name="20% - 强调文字颜色 3 7 2" xfId="155"/>
    <cellStyle name="60% - 强调文字颜色 1 5 2" xfId="156"/>
    <cellStyle name="20% - 强调文字颜色 4 2" xfId="157"/>
    <cellStyle name="输出 4 2" xfId="158"/>
    <cellStyle name="常规 3" xfId="159"/>
    <cellStyle name="20% - 强调文字颜色 4 2 2" xfId="160"/>
    <cellStyle name="常规 3 2" xfId="161"/>
    <cellStyle name="20% - 强调文字颜色 4 3" xfId="162"/>
    <cellStyle name="常规 4" xfId="163"/>
    <cellStyle name="常规 5 3 2 2" xfId="164"/>
    <cellStyle name="20% - 强调文字颜色 4 3 2" xfId="165"/>
    <cellStyle name="常规 4 2" xfId="166"/>
    <cellStyle name="20% - 强调文字颜色 4 4" xfId="167"/>
    <cellStyle name="60% - 强调文字颜色 2 2" xfId="168"/>
    <cellStyle name="常规 5" xfId="169"/>
    <cellStyle name="20% - 强调文字颜色 4 5 2" xfId="170"/>
    <cellStyle name="注释 2" xfId="171"/>
    <cellStyle name="60% - 强调文字颜色 2 3 2" xfId="172"/>
    <cellStyle name="常规 6 2" xfId="173"/>
    <cellStyle name="20% - 强调文字颜色 4 6" xfId="174"/>
    <cellStyle name="60% - 强调文字颜色 2 4" xfId="175"/>
    <cellStyle name="常规 7" xfId="176"/>
    <cellStyle name="20% - 强调文字颜色 4 6 2" xfId="177"/>
    <cellStyle name="60% - 强调文字颜色 2 4 2" xfId="178"/>
    <cellStyle name="常规 7 2" xfId="179"/>
    <cellStyle name="20% - 强调文字颜色 4 7" xfId="180"/>
    <cellStyle name="60% - 强调文字颜色 2 5" xfId="181"/>
    <cellStyle name="常规 8" xfId="182"/>
    <cellStyle name="20% - 强调文字颜色 5 2" xfId="183"/>
    <cellStyle name="20% - 强调文字颜色 5 2 2" xfId="184"/>
    <cellStyle name="20% - 强调文字颜色 5 3" xfId="185"/>
    <cellStyle name="20% - 强调文字颜色 5 3 2" xfId="186"/>
    <cellStyle name="百分比 3" xfId="187"/>
    <cellStyle name="差 5" xfId="188"/>
    <cellStyle name="20% - 强调文字颜色 5 4" xfId="189"/>
    <cellStyle name="60% - 强调文字颜色 3 2" xfId="190"/>
    <cellStyle name="20% - 强调文字颜色 5 4 2" xfId="191"/>
    <cellStyle name="60% - 强调文字颜色 3 2 2" xfId="192"/>
    <cellStyle name="20% - 强调文字颜色 5 5" xfId="193"/>
    <cellStyle name="60% - 强调文字颜色 3 3" xfId="194"/>
    <cellStyle name="20% - 强调文字颜色 5 5 2" xfId="195"/>
    <cellStyle name="60% - 强调文字颜色 3 3 2" xfId="196"/>
    <cellStyle name="20% - 强调文字颜色 6 2" xfId="197"/>
    <cellStyle name="20% - 强调文字颜色 6 2 2" xfId="198"/>
    <cellStyle name="40% - 强调文字颜色 4 4" xfId="199"/>
    <cellStyle name="20% - 强调文字颜色 6 3" xfId="200"/>
    <cellStyle name="20% - 强调文字颜色 6 3 2" xfId="201"/>
    <cellStyle name="40% - 强调文字颜色 5 4" xfId="202"/>
    <cellStyle name="20% - 强调文字颜色 6 4" xfId="203"/>
    <cellStyle name="60% - 强调文字颜色 4 2" xfId="204"/>
    <cellStyle name="20% - 强调文字颜色 6 4 2" xfId="205"/>
    <cellStyle name="40% - 强调文字颜色 6 4" xfId="206"/>
    <cellStyle name="60% - 强调文字颜色 4 2 2" xfId="207"/>
    <cellStyle name="20% - 强调文字颜色 6 5" xfId="208"/>
    <cellStyle name="40% - 强调文字颜色 5 2 2" xfId="209"/>
    <cellStyle name="60% - 强调文字颜色 4 3" xfId="210"/>
    <cellStyle name="20% - 强调文字颜色 6 5 2" xfId="211"/>
    <cellStyle name="60% - 强调文字颜色 4 3 2" xfId="212"/>
    <cellStyle name="20% - 强调文字颜色 6 6" xfId="213"/>
    <cellStyle name="60% - 强调文字颜色 4 4" xfId="214"/>
    <cellStyle name="20% - 强调文字颜色 6 6 2" xfId="215"/>
    <cellStyle name="60% - 强调文字颜色 4 4 2" xfId="216"/>
    <cellStyle name="20% - 强调文字颜色 6 7" xfId="217"/>
    <cellStyle name="60% - 强调文字颜色 4 5" xfId="218"/>
    <cellStyle name="20% - 强调文字颜色 6 7 2" xfId="219"/>
    <cellStyle name="60% - 强调文字颜色 4 5 2" xfId="220"/>
    <cellStyle name="40% - 强调文字颜色 1 2" xfId="221"/>
    <cellStyle name="40% - 强调文字颜色 1 2 2" xfId="222"/>
    <cellStyle name="60% - 强调文字颜色 2 6 2" xfId="223"/>
    <cellStyle name="40% - 强调文字颜色 1 3" xfId="224"/>
    <cellStyle name="常规 9 2" xfId="225"/>
    <cellStyle name="40% - 强调文字颜色 1 3 2" xfId="226"/>
    <cellStyle name="40% - 强调文字颜色 1 4" xfId="227"/>
    <cellStyle name="40% - 强调文字颜色 1 4 2" xfId="228"/>
    <cellStyle name="40% - 强调文字颜色 1 5" xfId="229"/>
    <cellStyle name="40% - 强调文字颜色 1 5 2" xfId="230"/>
    <cellStyle name="40% - 强调文字颜色 1 6" xfId="231"/>
    <cellStyle name="百分比 3 3 2 2" xfId="232"/>
    <cellStyle name="40% - 强调文字颜色 1 6 2" xfId="233"/>
    <cellStyle name="40% - 强调文字颜色 1 7" xfId="234"/>
    <cellStyle name="40% - 强调文字颜色 1 7 2" xfId="235"/>
    <cellStyle name="40% - 强调文字颜色 2 2" xfId="236"/>
    <cellStyle name="40% - 强调文字颜色 2 2 2" xfId="237"/>
    <cellStyle name="40% - 强调文字颜色 2 3" xfId="238"/>
    <cellStyle name="60% - 强调文字颜色 2 7 2" xfId="239"/>
    <cellStyle name="40% - 强调文字颜色 2 3 2" xfId="240"/>
    <cellStyle name="40% - 强调文字颜色 2 4" xfId="241"/>
    <cellStyle name="40% - 强调文字颜色 2 4 2" xfId="242"/>
    <cellStyle name="差 2 3" xfId="243"/>
    <cellStyle name="40% - 强调文字颜色 2 5" xfId="244"/>
    <cellStyle name="40% - 强调文字颜色 2 5 2" xfId="245"/>
    <cellStyle name="40% - 强调文字颜色 3 2" xfId="246"/>
    <cellStyle name="40% - 强调文字颜色 3 2 2" xfId="247"/>
    <cellStyle name="40% - 强调文字颜色 3 3" xfId="248"/>
    <cellStyle name="40% - 强调文字颜色 3 3 2" xfId="249"/>
    <cellStyle name="40% - 强调文字颜色 3 4" xfId="250"/>
    <cellStyle name="40% - 强调文字颜色 3 4 2" xfId="251"/>
    <cellStyle name="40% - 强调文字颜色 3 5" xfId="252"/>
    <cellStyle name="40% - 强调文字颜色 3 5 2" xfId="253"/>
    <cellStyle name="40% - 强调文字颜色 3 6" xfId="254"/>
    <cellStyle name="40% - 强调文字颜色 3 7" xfId="255"/>
    <cellStyle name="40% - 强调文字颜色 4 2 2" xfId="256"/>
    <cellStyle name="标题 4 4" xfId="257"/>
    <cellStyle name="40% - 强调文字颜色 4 3" xfId="258"/>
    <cellStyle name="40% - 强调文字颜色 4 4 2" xfId="259"/>
    <cellStyle name="40% - 强调文字颜色 4 5" xfId="260"/>
    <cellStyle name="40% - 强调文字颜色 4 5 2" xfId="261"/>
    <cellStyle name="40% - 强调文字颜色 4 6" xfId="262"/>
    <cellStyle name="40% - 强调文字颜色 4 6 2" xfId="263"/>
    <cellStyle name="40% - 强调文字颜色 4 7" xfId="264"/>
    <cellStyle name="40% - 强调文字颜色 4 7 2" xfId="265"/>
    <cellStyle name="40% - 强调文字颜色 5 2" xfId="266"/>
    <cellStyle name="40% - 强调文字颜色 5 3" xfId="267"/>
    <cellStyle name="40% - 强调文字颜色 5 3 2" xfId="268"/>
    <cellStyle name="60% - 强调文字颜色 5 3" xfId="269"/>
    <cellStyle name="40% - 强调文字颜色 5 4 2" xfId="270"/>
    <cellStyle name="60% - 强调文字颜色 6 3" xfId="271"/>
    <cellStyle name="40% - 强调文字颜色 5 5" xfId="272"/>
    <cellStyle name="40% - 强调文字颜色 5 5 2" xfId="273"/>
    <cellStyle name="注释 2 2" xfId="274"/>
    <cellStyle name="40% - 强调文字颜色 5 6" xfId="275"/>
    <cellStyle name="常规 6 2 2" xfId="276"/>
    <cellStyle name="40% - 强调文字颜色 5 6 2" xfId="277"/>
    <cellStyle name="40% - 强调文字颜色 5 7 2" xfId="278"/>
    <cellStyle name="40% - 强调文字颜色 6 2" xfId="279"/>
    <cellStyle name="40% - 强调文字颜色 6 2 2" xfId="280"/>
    <cellStyle name="40% - 强调文字颜色 6 3" xfId="281"/>
    <cellStyle name="40% - 强调文字颜色 6 3 2" xfId="282"/>
    <cellStyle name="40% - 强调文字颜色 6 5 2" xfId="283"/>
    <cellStyle name="注释 3 2" xfId="284"/>
    <cellStyle name="40% - 强调文字颜色 6 6" xfId="285"/>
    <cellStyle name="40% - 强调文字颜色 6 7" xfId="286"/>
    <cellStyle name="40% - 强调文字颜色 6 7 2" xfId="287"/>
    <cellStyle name="60% - 强调文字颜色 1 6" xfId="288"/>
    <cellStyle name="标题 3 4 2" xfId="289"/>
    <cellStyle name="60% - 强调文字颜色 1 6 2" xfId="290"/>
    <cellStyle name="60% - 强调文字颜色 1 7" xfId="291"/>
    <cellStyle name="60% - 强调文字颜色 2 6" xfId="292"/>
    <cellStyle name="标题 3 5 2" xfId="293"/>
    <cellStyle name="常规 9" xfId="294"/>
    <cellStyle name="60% - 强调文字颜色 2 7" xfId="295"/>
    <cellStyle name="60% - 强调文字颜色 3 4" xfId="296"/>
    <cellStyle name="60% - 强调文字颜色 3 4 2" xfId="297"/>
    <cellStyle name="60% - 强调文字颜色 3 5" xfId="298"/>
    <cellStyle name="60% - 强调文字颜色 3 5 2" xfId="299"/>
    <cellStyle name="60% - 强调文字颜色 3 6" xfId="300"/>
    <cellStyle name="标题 3 6 2" xfId="301"/>
    <cellStyle name="60% - 强调文字颜色 3 6 2" xfId="302"/>
    <cellStyle name="60% - 强调文字颜色 3 7" xfId="303"/>
    <cellStyle name="60% - 强调文字颜色 3 7 2" xfId="304"/>
    <cellStyle name="百分比 2 2 2 3" xfId="305"/>
    <cellStyle name="60% - 强调文字颜色 4 6" xfId="306"/>
    <cellStyle name="标题 3 7 2" xfId="307"/>
    <cellStyle name="60% - 强调文字颜色 4 6 2" xfId="308"/>
    <cellStyle name="60% - 强调文字颜色 4 7" xfId="309"/>
    <cellStyle name="60% - 强调文字颜色 4 7 2" xfId="310"/>
    <cellStyle name="60% - 强调文字颜色 5 2" xfId="311"/>
    <cellStyle name="60% - 强调文字颜色 5 2 2" xfId="312"/>
    <cellStyle name="60% - 强调文字颜色 5 3 2" xfId="313"/>
    <cellStyle name="60% - 强调文字颜色 5 4" xfId="314"/>
    <cellStyle name="60% - 强调文字颜色 5 5" xfId="315"/>
    <cellStyle name="60% - 强调文字颜色 5 5 2" xfId="316"/>
    <cellStyle name="60% - 强调文字颜色 5 6" xfId="317"/>
    <cellStyle name="60% - 强调文字颜色 5 6 2" xfId="318"/>
    <cellStyle name="常规 2 4" xfId="319"/>
    <cellStyle name="60% - 强调文字颜色 5 7" xfId="320"/>
    <cellStyle name="60% - 强调文字颜色 5 7 2" xfId="321"/>
    <cellStyle name="常规 3 4" xfId="322"/>
    <cellStyle name="60% - 强调文字颜色 6 2" xfId="323"/>
    <cellStyle name="60% - 强调文字颜色 6 2 2" xfId="324"/>
    <cellStyle name="60% - 强调文字颜色 6 4" xfId="325"/>
    <cellStyle name="百分比 3 2 2" xfId="326"/>
    <cellStyle name="60% - 强调文字颜色 6 4 2" xfId="327"/>
    <cellStyle name="百分比 3 2 2 2" xfId="328"/>
    <cellStyle name="60% - 强调文字颜色 6 5" xfId="329"/>
    <cellStyle name="百分比 3 2 3" xfId="330"/>
    <cellStyle name="60% - 强调文字颜色 6 6" xfId="331"/>
    <cellStyle name="百分比 3 2 4" xfId="332"/>
    <cellStyle name="60% - 强调文字颜色 6 6 2" xfId="333"/>
    <cellStyle name="60% - 强调文字颜色 6 7" xfId="334"/>
    <cellStyle name="60% - 强调文字颜色 6 7 2" xfId="335"/>
    <cellStyle name="百分比 2" xfId="336"/>
    <cellStyle name="差 4" xfId="337"/>
    <cellStyle name="百分比 2 2" xfId="338"/>
    <cellStyle name="标题 10" xfId="339"/>
    <cellStyle name="差 4 2" xfId="340"/>
    <cellStyle name="百分比 2 2 2" xfId="341"/>
    <cellStyle name="标题 10 2" xfId="342"/>
    <cellStyle name="百分比 2 2 2 2" xfId="343"/>
    <cellStyle name="百分比 2 2 3" xfId="344"/>
    <cellStyle name="百分比 2 2 3 2" xfId="345"/>
    <cellStyle name="百分比 2 2 4" xfId="346"/>
    <cellStyle name="常规 3 2 3 2 2" xfId="347"/>
    <cellStyle name="百分比 2 3" xfId="348"/>
    <cellStyle name="百分比 2 3 2" xfId="349"/>
    <cellStyle name="百分比 2 3 2 2" xfId="350"/>
    <cellStyle name="百分比 2 3 3" xfId="351"/>
    <cellStyle name="差 2 2 2 2" xfId="352"/>
    <cellStyle name="百分比 2 4" xfId="353"/>
    <cellStyle name="差 2 4 2" xfId="354"/>
    <cellStyle name="百分比 2 4 2" xfId="355"/>
    <cellStyle name="差 2 2 2 2 2" xfId="356"/>
    <cellStyle name="百分比 2 4 2 2" xfId="357"/>
    <cellStyle name="常规 3 3" xfId="358"/>
    <cellStyle name="百分比 2 4 3" xfId="359"/>
    <cellStyle name="百分比 2 5" xfId="360"/>
    <cellStyle name="差 2 2 2 3" xfId="361"/>
    <cellStyle name="百分比 2 5 2" xfId="362"/>
    <cellStyle name="差 2 2 2 3 2" xfId="363"/>
    <cellStyle name="百分比 2 6" xfId="364"/>
    <cellStyle name="差 2 2 2 4" xfId="365"/>
    <cellStyle name="百分比 3 2" xfId="366"/>
    <cellStyle name="差 5 2" xfId="367"/>
    <cellStyle name="百分比 3 2 2 2 2" xfId="368"/>
    <cellStyle name="百分比 3 2 2 3" xfId="369"/>
    <cellStyle name="百分比 3 3" xfId="370"/>
    <cellStyle name="百分比 3 3 2" xfId="371"/>
    <cellStyle name="百分比 3 3 3" xfId="372"/>
    <cellStyle name="差 2 2 3 2" xfId="373"/>
    <cellStyle name="百分比 3 4" xfId="374"/>
    <cellStyle name="差 2 5 2" xfId="375"/>
    <cellStyle name="百分比 3 4 2" xfId="376"/>
    <cellStyle name="百分比 3 5" xfId="377"/>
    <cellStyle name="标题 1 2" xfId="378"/>
    <cellStyle name="差 6 2" xfId="379"/>
    <cellStyle name="百分比 4 2" xfId="380"/>
    <cellStyle name="常规 2 2 6" xfId="381"/>
    <cellStyle name="百分比 4 2 2" xfId="382"/>
    <cellStyle name="标题 1 2 2" xfId="383"/>
    <cellStyle name="百分比 4 2 2 2" xfId="384"/>
    <cellStyle name="百分比 4 2 3" xfId="385"/>
    <cellStyle name="百分比 4 3" xfId="386"/>
    <cellStyle name="标题 1 3" xfId="387"/>
    <cellStyle name="汇总 3" xfId="388"/>
    <cellStyle name="百分比 4 3 2" xfId="389"/>
    <cellStyle name="标题 1 3 2" xfId="390"/>
    <cellStyle name="标题 1 4" xfId="391"/>
    <cellStyle name="差 2 2 4 2" xfId="392"/>
    <cellStyle name="百分比 4 4" xfId="393"/>
    <cellStyle name="差 2 6 2" xfId="394"/>
    <cellStyle name="百分比 5 2" xfId="395"/>
    <cellStyle name="标题 2 2" xfId="396"/>
    <cellStyle name="差 7 2" xfId="397"/>
    <cellStyle name="常规 5 2 2 2" xfId="398"/>
    <cellStyle name="百分比 5 2 2" xfId="399"/>
    <cellStyle name="标题 2 2 2" xfId="400"/>
    <cellStyle name="百分比 5 3" xfId="401"/>
    <cellStyle name="标题 2 3" xfId="402"/>
    <cellStyle name="百分比 6 2" xfId="403"/>
    <cellStyle name="标题 3 2" xfId="404"/>
    <cellStyle name="常规 2 2 2 2 4" xfId="405"/>
    <cellStyle name="百分比 6 2 2" xfId="406"/>
    <cellStyle name="好 5" xfId="407"/>
    <cellStyle name="标题 3 2 2" xfId="408"/>
    <cellStyle name="百分比 6 3" xfId="409"/>
    <cellStyle name="标题 3 3" xfId="410"/>
    <cellStyle name="百分比 7 2" xfId="411"/>
    <cellStyle name="标题 4 2" xfId="412"/>
    <cellStyle name="百分比 8" xfId="413"/>
    <cellStyle name="标题 5" xfId="414"/>
    <cellStyle name="标题 1 5" xfId="415"/>
    <cellStyle name="标题 1 6" xfId="416"/>
    <cellStyle name="标题 1 6 2" xfId="417"/>
    <cellStyle name="标题 1 7" xfId="418"/>
    <cellStyle name="标题 2 4 2" xfId="419"/>
    <cellStyle name="标题 1 7 2" xfId="420"/>
    <cellStyle name="标题 2 3 2" xfId="421"/>
    <cellStyle name="标题 2 4" xfId="422"/>
    <cellStyle name="标题 2 5" xfId="423"/>
    <cellStyle name="标题 2 5 2" xfId="424"/>
    <cellStyle name="标题 2 7" xfId="425"/>
    <cellStyle name="标题 2 6" xfId="426"/>
    <cellStyle name="标题 2 6 2" xfId="427"/>
    <cellStyle name="标题 3 7" xfId="428"/>
    <cellStyle name="检查单元格 5" xfId="429"/>
    <cellStyle name="标题 2 7 2" xfId="430"/>
    <cellStyle name="标题 4 7" xfId="431"/>
    <cellStyle name="标题 3 3 2" xfId="432"/>
    <cellStyle name="标题 3 4" xfId="433"/>
    <cellStyle name="标题 3 5" xfId="434"/>
    <cellStyle name="标题 3 6" xfId="435"/>
    <cellStyle name="标题 4 2 2" xfId="436"/>
    <cellStyle name="标题 4 3" xfId="437"/>
    <cellStyle name="标题 4 3 2" xfId="438"/>
    <cellStyle name="标题 4 4 2" xfId="439"/>
    <cellStyle name="标题 4 5" xfId="440"/>
    <cellStyle name="标题 4 6" xfId="441"/>
    <cellStyle name="标题 4 6 2" xfId="442"/>
    <cellStyle name="常规 2 2 3 4" xfId="443"/>
    <cellStyle name="标题 4 7 2" xfId="444"/>
    <cellStyle name="标题 5 2" xfId="445"/>
    <cellStyle name="标题 6" xfId="446"/>
    <cellStyle name="标题 6 2" xfId="447"/>
    <cellStyle name="标题 7" xfId="448"/>
    <cellStyle name="标题 7 2" xfId="449"/>
    <cellStyle name="标题 8" xfId="450"/>
    <cellStyle name="标题 8 2" xfId="451"/>
    <cellStyle name="标题 9" xfId="452"/>
    <cellStyle name="标题 9 2" xfId="453"/>
    <cellStyle name="解释性文本 5" xfId="454"/>
    <cellStyle name="差 2" xfId="455"/>
    <cellStyle name="解释性文本 5 2" xfId="456"/>
    <cellStyle name="差 2 2" xfId="457"/>
    <cellStyle name="差 2 2 2" xfId="458"/>
    <cellStyle name="差 2 4" xfId="459"/>
    <cellStyle name="差 2 2 3" xfId="460"/>
    <cellStyle name="差 2 5" xfId="461"/>
    <cellStyle name="差 2 2 4" xfId="462"/>
    <cellStyle name="差 2 6" xfId="463"/>
    <cellStyle name="差 2 2 5" xfId="464"/>
    <cellStyle name="差 2 7" xfId="465"/>
    <cellStyle name="差 2 3 3" xfId="466"/>
    <cellStyle name="差 2 3 4" xfId="467"/>
    <cellStyle name="差 3" xfId="468"/>
    <cellStyle name="差 3 2" xfId="469"/>
    <cellStyle name="常规 10" xfId="470"/>
    <cellStyle name="常规 2" xfId="471"/>
    <cellStyle name="常规 2 2" xfId="472"/>
    <cellStyle name="常规 2 2 2" xfId="473"/>
    <cellStyle name="常规 2 2 2 2" xfId="474"/>
    <cellStyle name="常规 2 2 2 2 2" xfId="475"/>
    <cellStyle name="常规 2 2 2 2 2 2" xfId="476"/>
    <cellStyle name="常规 2 2 2 2 3" xfId="477"/>
    <cellStyle name="常规 7 2 2" xfId="478"/>
    <cellStyle name="常规 2 2 2 2 3 2" xfId="479"/>
    <cellStyle name="常规 2 2 2 3" xfId="480"/>
    <cellStyle name="常规 2 2 2 3 2" xfId="481"/>
    <cellStyle name="强调文字颜色 1 2" xfId="482"/>
    <cellStyle name="常规 2 2 2 4 2" xfId="483"/>
    <cellStyle name="常规 2 2 3" xfId="484"/>
    <cellStyle name="常规 2 2 3 2" xfId="485"/>
    <cellStyle name="常规 2 2 3 2 2" xfId="486"/>
    <cellStyle name="常规 2 2 3 3" xfId="487"/>
    <cellStyle name="常规 2 2 3 3 2" xfId="488"/>
    <cellStyle name="常规 2 2 4 2" xfId="489"/>
    <cellStyle name="常规 2 2 5" xfId="490"/>
    <cellStyle name="常规 2 2 5 2" xfId="491"/>
    <cellStyle name="常规 2 3" xfId="492"/>
    <cellStyle name="常规 3 2 2" xfId="493"/>
    <cellStyle name="常规 3 2 2 2" xfId="494"/>
    <cellStyle name="常规 3 2 2 2 2" xfId="495"/>
    <cellStyle name="强调文字颜色 3 4 2" xfId="496"/>
    <cellStyle name="常规 3 2 2 3" xfId="497"/>
    <cellStyle name="常规 3 2 3" xfId="498"/>
    <cellStyle name="常规 3 2 3 2" xfId="499"/>
    <cellStyle name="强调文字颜色 3 5 2" xfId="500"/>
    <cellStyle name="常规 3 2 3 3" xfId="501"/>
    <cellStyle name="常规 3 2 4" xfId="502"/>
    <cellStyle name="常规 3 2 4 2" xfId="503"/>
    <cellStyle name="常规 3 3 2" xfId="504"/>
    <cellStyle name="常规 3 3 2 2" xfId="505"/>
    <cellStyle name="常规 3 3 3" xfId="506"/>
    <cellStyle name="常规 3 4 2" xfId="507"/>
    <cellStyle name="常规 3 4 2 2" xfId="508"/>
    <cellStyle name="常规 3 5" xfId="509"/>
    <cellStyle name="常规 3 5 2" xfId="510"/>
    <cellStyle name="常规 3 6" xfId="511"/>
    <cellStyle name="常规 4 2 2" xfId="512"/>
    <cellStyle name="常规 4 4" xfId="513"/>
    <cellStyle name="常规 4 2 2 2" xfId="514"/>
    <cellStyle name="常规 4 4 2" xfId="515"/>
    <cellStyle name="常规 4 2 2 2 2" xfId="516"/>
    <cellStyle name="警告文本 2" xfId="517"/>
    <cellStyle name="常规 4 2 2 3 2" xfId="518"/>
    <cellStyle name="常规 4 2 2 4" xfId="519"/>
    <cellStyle name="常规 4 2 3" xfId="520"/>
    <cellStyle name="常规 4 5" xfId="521"/>
    <cellStyle name="常规 4 2 3 2" xfId="522"/>
    <cellStyle name="常规 4 5 2" xfId="523"/>
    <cellStyle name="常规 4 2 4" xfId="524"/>
    <cellStyle name="常规 4 6" xfId="525"/>
    <cellStyle name="常规 4 2 4 2" xfId="526"/>
    <cellStyle name="常规 4 2 5" xfId="527"/>
    <cellStyle name="常规 4 3" xfId="528"/>
    <cellStyle name="常规 5 4" xfId="529"/>
    <cellStyle name="常规 4 3 2" xfId="530"/>
    <cellStyle name="常规 5 4 2" xfId="531"/>
    <cellStyle name="常规 4 3 2 2" xfId="532"/>
    <cellStyle name="常规 5 5" xfId="533"/>
    <cellStyle name="常规 4 3 3" xfId="534"/>
    <cellStyle name="常规 4 3 3 2" xfId="535"/>
    <cellStyle name="常规 4 3 4" xfId="536"/>
    <cellStyle name="常规 5 3" xfId="537"/>
    <cellStyle name="常规 5 3 2" xfId="538"/>
    <cellStyle name="常规 5 3 3" xfId="539"/>
    <cellStyle name="常规 6 3" xfId="540"/>
    <cellStyle name="常规_Sheet1" xfId="541"/>
    <cellStyle name="好 4" xfId="542"/>
    <cellStyle name="好 4 2" xfId="543"/>
    <cellStyle name="好 5 2" xfId="544"/>
    <cellStyle name="好 6" xfId="545"/>
    <cellStyle name="好 6 2" xfId="546"/>
    <cellStyle name="好 7" xfId="547"/>
    <cellStyle name="好 7 2" xfId="548"/>
    <cellStyle name="汇总 2" xfId="549"/>
    <cellStyle name="汇总 2 2" xfId="550"/>
    <cellStyle name="汇总 3 2" xfId="551"/>
    <cellStyle name="汇总 4" xfId="552"/>
    <cellStyle name="汇总 4 2" xfId="553"/>
    <cellStyle name="汇总 5" xfId="554"/>
    <cellStyle name="汇总 5 2" xfId="555"/>
    <cellStyle name="汇总 6" xfId="556"/>
    <cellStyle name="汇总 6 2" xfId="557"/>
    <cellStyle name="汇总 7" xfId="558"/>
    <cellStyle name="汇总 7 2" xfId="559"/>
    <cellStyle name="计算 2" xfId="560"/>
    <cellStyle name="计算 2 2" xfId="561"/>
    <cellStyle name="计算 3" xfId="562"/>
    <cellStyle name="计算 3 2" xfId="563"/>
    <cellStyle name="计算 4" xfId="564"/>
    <cellStyle name="计算 4 2" xfId="565"/>
    <cellStyle name="计算 5" xfId="566"/>
    <cellStyle name="计算 5 2" xfId="567"/>
    <cellStyle name="计算 6" xfId="568"/>
    <cellStyle name="计算 6 2" xfId="569"/>
    <cellStyle name="计算 7" xfId="570"/>
    <cellStyle name="计算 7 2" xfId="571"/>
    <cellStyle name="检查单元格 2" xfId="572"/>
    <cellStyle name="检查单元格 2 2" xfId="573"/>
    <cellStyle name="检查单元格 3" xfId="574"/>
    <cellStyle name="检查单元格 3 2" xfId="575"/>
    <cellStyle name="检查单元格 4" xfId="576"/>
    <cellStyle name="检查单元格 4 2" xfId="577"/>
    <cellStyle name="检查单元格 5 2" xfId="578"/>
    <cellStyle name="解释性文本 2" xfId="579"/>
    <cellStyle name="解释性文本 2 2" xfId="580"/>
    <cellStyle name="解释性文本 3" xfId="581"/>
    <cellStyle name="解释性文本 3 2" xfId="582"/>
    <cellStyle name="解释性文本 4" xfId="583"/>
    <cellStyle name="解释性文本 4 2" xfId="584"/>
    <cellStyle name="警告文本 2 2" xfId="585"/>
    <cellStyle name="警告文本 3" xfId="586"/>
    <cellStyle name="警告文本 3 2" xfId="587"/>
    <cellStyle name="警告文本 4" xfId="588"/>
    <cellStyle name="警告文本 4 2" xfId="589"/>
    <cellStyle name="警告文本 5" xfId="590"/>
    <cellStyle name="警告文本 5 2" xfId="591"/>
    <cellStyle name="链接单元格 2" xfId="592"/>
    <cellStyle name="链接单元格 2 2" xfId="593"/>
    <cellStyle name="链接单元格 3" xfId="594"/>
    <cellStyle name="链接单元格 3 2" xfId="595"/>
    <cellStyle name="链接单元格 4" xfId="596"/>
    <cellStyle name="链接单元格 4 2" xfId="597"/>
    <cellStyle name="链接单元格 5" xfId="598"/>
    <cellStyle name="链接单元格 5 2" xfId="599"/>
    <cellStyle name="链接单元格 6" xfId="600"/>
    <cellStyle name="链接单元格 6 2" xfId="601"/>
    <cellStyle name="链接单元格 7 2" xfId="602"/>
    <cellStyle name="强调文字颜色 1 2 2" xfId="603"/>
    <cellStyle name="强调文字颜色 1 3" xfId="604"/>
    <cellStyle name="强调文字颜色 1 3 2" xfId="605"/>
    <cellStyle name="强调文字颜色 1 4" xfId="606"/>
    <cellStyle name="强调文字颜色 1 4 2" xfId="607"/>
    <cellStyle name="强调文字颜色 1 5" xfId="608"/>
    <cellStyle name="强调文字颜色 1 5 2" xfId="609"/>
    <cellStyle name="输出 4" xfId="610"/>
    <cellStyle name="强调文字颜色 1 6" xfId="611"/>
    <cellStyle name="强调文字颜色 1 6 2" xfId="612"/>
    <cellStyle name="强调文字颜色 1 7" xfId="613"/>
    <cellStyle name="强调文字颜色 1 7 2" xfId="614"/>
    <cellStyle name="强调文字颜色 2 2" xfId="615"/>
    <cellStyle name="强调文字颜色 2 2 2" xfId="616"/>
    <cellStyle name="强调文字颜色 2 3" xfId="617"/>
    <cellStyle name="强调文字颜色 2 4" xfId="618"/>
    <cellStyle name="强调文字颜色 2 4 2" xfId="619"/>
    <cellStyle name="强调文字颜色 2 5" xfId="620"/>
    <cellStyle name="强调文字颜色 2 5 2" xfId="621"/>
    <cellStyle name="强调文字颜色 2 6" xfId="622"/>
    <cellStyle name="强调文字颜色 2 6 2" xfId="623"/>
    <cellStyle name="强调文字颜色 2 7" xfId="624"/>
    <cellStyle name="强调文字颜色 2 7 2" xfId="625"/>
    <cellStyle name="强调文字颜色 3 2" xfId="626"/>
    <cellStyle name="强调文字颜色 3 2 2" xfId="627"/>
    <cellStyle name="强调文字颜色 3 3" xfId="628"/>
    <cellStyle name="强调文字颜色 3 3 2" xfId="629"/>
    <cellStyle name="强调文字颜色 3 4" xfId="630"/>
    <cellStyle name="强调文字颜色 3 5" xfId="631"/>
    <cellStyle name="强调文字颜色 3 6" xfId="632"/>
    <cellStyle name="强调文字颜色 3 6 2" xfId="633"/>
    <cellStyle name="强调文字颜色 3 7" xfId="634"/>
    <cellStyle name="强调文字颜色 3 7 2" xfId="635"/>
    <cellStyle name="强调文字颜色 4 2" xfId="636"/>
    <cellStyle name="强调文字颜色 4 2 2" xfId="637"/>
    <cellStyle name="强调文字颜色 4 3" xfId="638"/>
    <cellStyle name="强调文字颜色 4 3 2" xfId="639"/>
    <cellStyle name="强调文字颜色 4 4" xfId="640"/>
    <cellStyle name="强调文字颜色 4 4 2" xfId="641"/>
    <cellStyle name="强调文字颜色 4 5" xfId="642"/>
    <cellStyle name="强调文字颜色 4 5 2" xfId="643"/>
    <cellStyle name="强调文字颜色 4 6" xfId="644"/>
    <cellStyle name="强调文字颜色 4 6 2" xfId="645"/>
    <cellStyle name="强调文字颜色 4 7" xfId="646"/>
    <cellStyle name="强调文字颜色 4 7 2" xfId="647"/>
    <cellStyle name="强调文字颜色 5 2" xfId="648"/>
    <cellStyle name="强调文字颜色 5 2 2" xfId="649"/>
    <cellStyle name="强调文字颜色 5 3" xfId="650"/>
    <cellStyle name="强调文字颜色 5 3 2" xfId="651"/>
    <cellStyle name="强调文字颜色 5 4" xfId="652"/>
    <cellStyle name="强调文字颜色 5 4 2" xfId="653"/>
    <cellStyle name="强调文字颜色 5 5" xfId="654"/>
    <cellStyle name="强调文字颜色 5 5 2" xfId="655"/>
    <cellStyle name="强调文字颜色 6 2" xfId="656"/>
    <cellStyle name="强调文字颜色 6 2 2" xfId="657"/>
    <cellStyle name="强调文字颜色 6 3" xfId="658"/>
    <cellStyle name="强调文字颜色 6 3 2" xfId="659"/>
    <cellStyle name="强调文字颜色 6 4" xfId="660"/>
    <cellStyle name="强调文字颜色 6 4 2" xfId="661"/>
    <cellStyle name="强调文字颜色 6 5" xfId="662"/>
    <cellStyle name="强调文字颜色 6 5 2" xfId="663"/>
    <cellStyle name="强调文字颜色 6 6" xfId="664"/>
    <cellStyle name="强调文字颜色 6 6 2" xfId="665"/>
    <cellStyle name="强调文字颜色 6 7" xfId="666"/>
    <cellStyle name="强调文字颜色 6 7 2" xfId="667"/>
    <cellStyle name="适中 2" xfId="668"/>
    <cellStyle name="适中 2 2" xfId="669"/>
    <cellStyle name="适中 3" xfId="670"/>
    <cellStyle name="适中 3 2" xfId="671"/>
    <cellStyle name="适中 4" xfId="672"/>
    <cellStyle name="适中 4 2" xfId="673"/>
    <cellStyle name="适中 5" xfId="674"/>
    <cellStyle name="适中 5 2" xfId="675"/>
    <cellStyle name="适中 6" xfId="676"/>
    <cellStyle name="适中 6 2" xfId="677"/>
    <cellStyle name="适中 7" xfId="678"/>
    <cellStyle name="适中 7 2" xfId="679"/>
    <cellStyle name="输出 2" xfId="680"/>
    <cellStyle name="输出 2 2" xfId="681"/>
    <cellStyle name="输出 3" xfId="682"/>
    <cellStyle name="输出 3 2" xfId="683"/>
    <cellStyle name="输出 5" xfId="684"/>
    <cellStyle name="输出 5 2" xfId="685"/>
    <cellStyle name="输出 6" xfId="686"/>
    <cellStyle name="输出 6 2" xfId="687"/>
    <cellStyle name="输出 7" xfId="688"/>
    <cellStyle name="输出 7 2" xfId="689"/>
    <cellStyle name="输入 2" xfId="690"/>
    <cellStyle name="输入 2 2" xfId="691"/>
    <cellStyle name="输入 3" xfId="692"/>
    <cellStyle name="输入 3 2" xfId="693"/>
    <cellStyle name="输入 4" xfId="694"/>
    <cellStyle name="输入 4 2" xfId="695"/>
    <cellStyle name="输入 5" xfId="696"/>
    <cellStyle name="输入 5 2" xfId="697"/>
    <cellStyle name="输入 6" xfId="698"/>
    <cellStyle name="输入 6 2" xfId="699"/>
    <cellStyle name="输入 7" xfId="700"/>
    <cellStyle name="输入 7 2" xfId="701"/>
    <cellStyle name="注释 3" xfId="702"/>
    <cellStyle name="注释 4" xfId="703"/>
    <cellStyle name="注释 4 2" xfId="704"/>
    <cellStyle name="注释 5" xfId="705"/>
    <cellStyle name="注释 5 2" xfId="7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xSplit="1" ySplit="8" topLeftCell="C11" activePane="bottomRight" state="frozen"/>
      <selection pane="bottomRight" activeCell="E3" sqref="E3:F3"/>
    </sheetView>
  </sheetViews>
  <sheetFormatPr defaultColWidth="9.00390625" defaultRowHeight="14.25"/>
  <cols>
    <col min="1" max="1" width="21.00390625" style="35" customWidth="1"/>
    <col min="2" max="3" width="9.875" style="36" customWidth="1"/>
    <col min="4" max="4" width="9.125" style="36" customWidth="1"/>
    <col min="5" max="5" width="36.25390625" style="37" customWidth="1"/>
    <col min="6" max="6" width="28.375" style="36" customWidth="1"/>
    <col min="7" max="7" width="8.75390625" style="36" customWidth="1"/>
    <col min="8" max="8" width="9.625" style="36" customWidth="1"/>
    <col min="9" max="9" width="10.25390625" style="36" customWidth="1"/>
    <col min="10" max="10" width="38.125" style="36" customWidth="1"/>
    <col min="11" max="255" width="9.00390625" style="36" customWidth="1"/>
  </cols>
  <sheetData>
    <row r="1" spans="1:2" ht="19.5" customHeight="1">
      <c r="A1" s="35" t="s">
        <v>0</v>
      </c>
      <c r="B1" s="38"/>
    </row>
    <row r="2" spans="1:10" ht="27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7.25" customHeight="1">
      <c r="A3" s="40"/>
      <c r="B3" s="41"/>
      <c r="C3" s="41"/>
      <c r="D3" s="41"/>
      <c r="E3" s="42">
        <v>43819</v>
      </c>
      <c r="F3" s="42"/>
      <c r="G3" s="43"/>
      <c r="H3" s="43"/>
      <c r="I3" s="43"/>
      <c r="J3" s="89" t="s">
        <v>2</v>
      </c>
    </row>
    <row r="4" spans="1:10" ht="30" customHeight="1">
      <c r="A4" s="44" t="s">
        <v>3</v>
      </c>
      <c r="B4" s="44" t="s">
        <v>4</v>
      </c>
      <c r="C4" s="44" t="s">
        <v>5</v>
      </c>
      <c r="D4" s="44" t="s">
        <v>6</v>
      </c>
      <c r="E4" s="44" t="s">
        <v>7</v>
      </c>
      <c r="F4" s="45" t="s">
        <v>3</v>
      </c>
      <c r="G4" s="44" t="s">
        <v>4</v>
      </c>
      <c r="H4" s="44" t="s">
        <v>5</v>
      </c>
      <c r="I4" s="44" t="s">
        <v>6</v>
      </c>
      <c r="J4" s="47" t="s">
        <v>7</v>
      </c>
    </row>
    <row r="5" spans="1:10" ht="20.25" customHeight="1">
      <c r="A5" s="46" t="s">
        <v>8</v>
      </c>
      <c r="B5" s="47">
        <f>B8+B20+B33+B37</f>
        <v>81384</v>
      </c>
      <c r="C5" s="48">
        <f>C8+C20</f>
        <v>77752</v>
      </c>
      <c r="D5" s="48">
        <f aca="true" t="shared" si="0" ref="D5:D11">C5-B5</f>
        <v>-3632</v>
      </c>
      <c r="E5" s="46"/>
      <c r="F5" s="49" t="s">
        <v>9</v>
      </c>
      <c r="G5" s="50">
        <f>G6+G29+G36</f>
        <v>80870</v>
      </c>
      <c r="H5" s="50">
        <f>H6+H29+H36</f>
        <v>72753</v>
      </c>
      <c r="I5" s="50">
        <f>I6+I29+I36</f>
        <v>-8117</v>
      </c>
      <c r="J5" s="51"/>
    </row>
    <row r="6" spans="1:10" ht="21.75" customHeight="1">
      <c r="A6" s="51"/>
      <c r="B6" s="52"/>
      <c r="C6" s="52"/>
      <c r="D6" s="53"/>
      <c r="E6" s="51"/>
      <c r="F6" s="54" t="s">
        <v>10</v>
      </c>
      <c r="G6" s="50">
        <f>G7+G21+G28</f>
        <v>43498</v>
      </c>
      <c r="H6" s="50">
        <f>H7+H21+H28</f>
        <v>46205</v>
      </c>
      <c r="I6" s="50">
        <f>I7+I21+I28</f>
        <v>2707</v>
      </c>
      <c r="J6" s="51"/>
    </row>
    <row r="7" spans="1:10" ht="21" customHeight="1">
      <c r="A7" s="51"/>
      <c r="B7" s="52"/>
      <c r="C7" s="52"/>
      <c r="D7" s="53"/>
      <c r="E7" s="51"/>
      <c r="F7" s="55" t="s">
        <v>11</v>
      </c>
      <c r="G7" s="50">
        <f>SUM(G8:G20)</f>
        <v>34918</v>
      </c>
      <c r="H7" s="50">
        <f>SUM(H8:H20)</f>
        <v>37462</v>
      </c>
      <c r="I7" s="50">
        <f>SUM(I8:I20)</f>
        <v>2544</v>
      </c>
      <c r="J7" s="51"/>
    </row>
    <row r="8" spans="1:10" ht="36.75" customHeight="1">
      <c r="A8" s="46" t="s">
        <v>12</v>
      </c>
      <c r="B8" s="47">
        <f>SUM(B9:B17)</f>
        <v>36421</v>
      </c>
      <c r="C8" s="48">
        <f>SUM(C9:C17)</f>
        <v>40354</v>
      </c>
      <c r="D8" s="48">
        <f>SUM(D9:D13)</f>
        <v>3933</v>
      </c>
      <c r="E8" s="51" t="s">
        <v>13</v>
      </c>
      <c r="F8" s="56" t="s">
        <v>14</v>
      </c>
      <c r="G8" s="57">
        <v>16677</v>
      </c>
      <c r="H8" s="57">
        <v>16999</v>
      </c>
      <c r="I8" s="50">
        <f aca="true" t="shared" si="1" ref="I8:I44">H8-G8</f>
        <v>322</v>
      </c>
      <c r="J8" s="51" t="s">
        <v>15</v>
      </c>
    </row>
    <row r="9" spans="1:10" ht="36.75" customHeight="1">
      <c r="A9" s="58" t="s">
        <v>16</v>
      </c>
      <c r="B9" s="59">
        <v>24143</v>
      </c>
      <c r="C9" s="60">
        <v>25723</v>
      </c>
      <c r="D9" s="61">
        <f t="shared" si="0"/>
        <v>1580</v>
      </c>
      <c r="E9" s="51" t="s">
        <v>17</v>
      </c>
      <c r="F9" s="56" t="s">
        <v>18</v>
      </c>
      <c r="G9" s="57">
        <v>7588</v>
      </c>
      <c r="H9" s="57">
        <v>9000</v>
      </c>
      <c r="I9" s="50">
        <f t="shared" si="1"/>
        <v>1412</v>
      </c>
      <c r="J9" s="76" t="s">
        <v>19</v>
      </c>
    </row>
    <row r="10" spans="1:10" ht="36.75" customHeight="1">
      <c r="A10" s="62" t="s">
        <v>20</v>
      </c>
      <c r="B10" s="59">
        <v>2528</v>
      </c>
      <c r="C10" s="60">
        <v>2754</v>
      </c>
      <c r="D10" s="61">
        <f t="shared" si="0"/>
        <v>226</v>
      </c>
      <c r="E10" s="51" t="s">
        <v>21</v>
      </c>
      <c r="F10" s="56" t="s">
        <v>22</v>
      </c>
      <c r="G10" s="57">
        <v>4808</v>
      </c>
      <c r="H10" s="57">
        <v>5106</v>
      </c>
      <c r="I10" s="50">
        <f t="shared" si="1"/>
        <v>298</v>
      </c>
      <c r="J10" s="51" t="s">
        <v>23</v>
      </c>
    </row>
    <row r="11" spans="1:10" ht="51" customHeight="1">
      <c r="A11" s="63" t="s">
        <v>24</v>
      </c>
      <c r="B11" s="59">
        <v>9750</v>
      </c>
      <c r="C11" s="60">
        <v>11877</v>
      </c>
      <c r="D11" s="61">
        <f t="shared" si="0"/>
        <v>2127</v>
      </c>
      <c r="E11" s="51" t="s">
        <v>25</v>
      </c>
      <c r="F11" s="56" t="s">
        <v>26</v>
      </c>
      <c r="G11" s="57">
        <v>1898</v>
      </c>
      <c r="H11" s="57">
        <v>1880</v>
      </c>
      <c r="I11" s="50">
        <f t="shared" si="1"/>
        <v>-18</v>
      </c>
      <c r="J11" s="76" t="s">
        <v>27</v>
      </c>
    </row>
    <row r="12" spans="1:10" ht="34.5" customHeight="1">
      <c r="A12" s="64"/>
      <c r="B12" s="59"/>
      <c r="C12" s="59"/>
      <c r="D12" s="61"/>
      <c r="E12" s="51"/>
      <c r="F12" s="56" t="s">
        <v>28</v>
      </c>
      <c r="G12" s="61">
        <v>295</v>
      </c>
      <c r="H12" s="61">
        <v>308</v>
      </c>
      <c r="I12" s="50">
        <f t="shared" si="1"/>
        <v>13</v>
      </c>
      <c r="J12" s="76"/>
    </row>
    <row r="13" spans="1:10" ht="46.5" customHeight="1">
      <c r="A13" s="58"/>
      <c r="B13" s="59"/>
      <c r="C13" s="59"/>
      <c r="D13" s="65"/>
      <c r="E13" s="51"/>
      <c r="F13" s="66" t="s">
        <v>29</v>
      </c>
      <c r="G13" s="65">
        <v>396</v>
      </c>
      <c r="H13" s="65">
        <v>396</v>
      </c>
      <c r="I13" s="50">
        <f t="shared" si="1"/>
        <v>0</v>
      </c>
      <c r="J13" s="90" t="s">
        <v>30</v>
      </c>
    </row>
    <row r="14" spans="1:10" ht="22.5" customHeight="1">
      <c r="A14" s="20"/>
      <c r="B14" s="65"/>
      <c r="C14" s="65"/>
      <c r="D14" s="65"/>
      <c r="E14" s="51"/>
      <c r="F14" s="56" t="s">
        <v>31</v>
      </c>
      <c r="G14" s="65">
        <v>2347</v>
      </c>
      <c r="H14" s="65">
        <v>2650</v>
      </c>
      <c r="I14" s="50">
        <f t="shared" si="1"/>
        <v>303</v>
      </c>
      <c r="J14" s="76"/>
    </row>
    <row r="15" spans="1:10" ht="27" customHeight="1">
      <c r="A15" s="20"/>
      <c r="B15" s="65"/>
      <c r="C15" s="65"/>
      <c r="D15" s="65"/>
      <c r="E15" s="51"/>
      <c r="F15" s="66" t="s">
        <v>32</v>
      </c>
      <c r="G15" s="65">
        <v>29</v>
      </c>
      <c r="H15" s="65">
        <v>29</v>
      </c>
      <c r="I15" s="50">
        <f t="shared" si="1"/>
        <v>0</v>
      </c>
      <c r="J15" s="76"/>
    </row>
    <row r="16" spans="1:10" ht="32.25" customHeight="1">
      <c r="A16" s="20"/>
      <c r="B16" s="65"/>
      <c r="C16" s="65"/>
      <c r="D16" s="65"/>
      <c r="E16" s="51"/>
      <c r="F16" s="56" t="s">
        <v>33</v>
      </c>
      <c r="G16" s="57">
        <v>154</v>
      </c>
      <c r="H16" s="57">
        <v>254</v>
      </c>
      <c r="I16" s="50">
        <f t="shared" si="1"/>
        <v>100</v>
      </c>
      <c r="J16" s="51" t="s">
        <v>34</v>
      </c>
    </row>
    <row r="17" spans="1:10" ht="27" customHeight="1">
      <c r="A17" s="20"/>
      <c r="B17" s="65"/>
      <c r="C17" s="65"/>
      <c r="D17" s="65"/>
      <c r="E17" s="51"/>
      <c r="F17" s="56" t="s">
        <v>35</v>
      </c>
      <c r="G17" s="57">
        <v>300</v>
      </c>
      <c r="H17" s="57">
        <v>350</v>
      </c>
      <c r="I17" s="50">
        <f t="shared" si="1"/>
        <v>50</v>
      </c>
      <c r="J17" s="76"/>
    </row>
    <row r="18" spans="1:10" ht="24.75" customHeight="1">
      <c r="A18" s="67"/>
      <c r="B18" s="65"/>
      <c r="C18" s="65"/>
      <c r="D18" s="65"/>
      <c r="E18" s="51"/>
      <c r="F18" s="56" t="s">
        <v>36</v>
      </c>
      <c r="G18" s="57">
        <v>328</v>
      </c>
      <c r="H18" s="57">
        <v>380</v>
      </c>
      <c r="I18" s="50">
        <f t="shared" si="1"/>
        <v>52</v>
      </c>
      <c r="J18" s="76"/>
    </row>
    <row r="19" spans="1:10" ht="34.5" customHeight="1">
      <c r="A19" s="67"/>
      <c r="B19" s="65"/>
      <c r="C19" s="65"/>
      <c r="D19" s="65"/>
      <c r="E19" s="51"/>
      <c r="F19" s="56" t="s">
        <v>37</v>
      </c>
      <c r="G19" s="57">
        <v>98</v>
      </c>
      <c r="H19" s="57">
        <v>110</v>
      </c>
      <c r="I19" s="50">
        <f t="shared" si="1"/>
        <v>12</v>
      </c>
      <c r="J19" s="76" t="s">
        <v>38</v>
      </c>
    </row>
    <row r="20" spans="1:10" ht="36" customHeight="1">
      <c r="A20" s="46" t="s">
        <v>39</v>
      </c>
      <c r="B20" s="47">
        <f>SUM(B21:B32)</f>
        <v>37398</v>
      </c>
      <c r="C20" s="47">
        <f>SUM(C21:C32)</f>
        <v>37398</v>
      </c>
      <c r="D20" s="47">
        <f aca="true" t="shared" si="2" ref="D20:D29">C20-B20</f>
        <v>0</v>
      </c>
      <c r="E20" s="51"/>
      <c r="F20" s="56" t="s">
        <v>40</v>
      </c>
      <c r="G20" s="57">
        <v>0</v>
      </c>
      <c r="H20" s="57"/>
      <c r="I20" s="50">
        <f t="shared" si="1"/>
        <v>0</v>
      </c>
      <c r="J20" s="51"/>
    </row>
    <row r="21" spans="1:10" ht="42" customHeight="1">
      <c r="A21" s="51" t="s">
        <v>41</v>
      </c>
      <c r="B21" s="65">
        <v>2603</v>
      </c>
      <c r="C21" s="65">
        <v>2603</v>
      </c>
      <c r="D21" s="65">
        <f t="shared" si="2"/>
        <v>0</v>
      </c>
      <c r="E21" s="51" t="s">
        <v>42</v>
      </c>
      <c r="F21" s="68" t="s">
        <v>43</v>
      </c>
      <c r="G21" s="50">
        <f>SUM(G22:G27)</f>
        <v>8480</v>
      </c>
      <c r="H21" s="50">
        <f>SUM(H22:H27)</f>
        <v>8643</v>
      </c>
      <c r="I21" s="50">
        <f t="shared" si="1"/>
        <v>163</v>
      </c>
      <c r="J21" s="76"/>
    </row>
    <row r="22" spans="1:10" ht="30.75" customHeight="1">
      <c r="A22" s="51" t="s">
        <v>44</v>
      </c>
      <c r="B22" s="65">
        <v>22898</v>
      </c>
      <c r="C22" s="65">
        <v>22898</v>
      </c>
      <c r="D22" s="65">
        <f t="shared" si="2"/>
        <v>0</v>
      </c>
      <c r="E22" s="51" t="s">
        <v>45</v>
      </c>
      <c r="F22" s="69" t="s">
        <v>46</v>
      </c>
      <c r="G22" s="65">
        <v>3430</v>
      </c>
      <c r="H22" s="65">
        <v>3430</v>
      </c>
      <c r="I22" s="50">
        <f t="shared" si="1"/>
        <v>0</v>
      </c>
      <c r="J22" s="51" t="s">
        <v>47</v>
      </c>
    </row>
    <row r="23" spans="1:10" ht="21" customHeight="1">
      <c r="A23" s="70" t="s">
        <v>48</v>
      </c>
      <c r="B23" s="65">
        <v>512</v>
      </c>
      <c r="C23" s="65">
        <v>512</v>
      </c>
      <c r="D23" s="65">
        <f t="shared" si="2"/>
        <v>0</v>
      </c>
      <c r="E23" s="71"/>
      <c r="F23" s="72" t="s">
        <v>49</v>
      </c>
      <c r="G23" s="73">
        <v>3937</v>
      </c>
      <c r="H23" s="65">
        <v>4100</v>
      </c>
      <c r="I23" s="50">
        <f t="shared" si="1"/>
        <v>163</v>
      </c>
      <c r="J23" s="51" t="s">
        <v>50</v>
      </c>
    </row>
    <row r="24" spans="1:10" ht="35.25" customHeight="1">
      <c r="A24" s="70" t="s">
        <v>51</v>
      </c>
      <c r="B24" s="74">
        <v>1919</v>
      </c>
      <c r="C24" s="74">
        <v>1919</v>
      </c>
      <c r="D24" s="65">
        <f t="shared" si="2"/>
        <v>0</v>
      </c>
      <c r="E24" s="75" t="s">
        <v>52</v>
      </c>
      <c r="F24" s="56" t="s">
        <v>53</v>
      </c>
      <c r="G24" s="61">
        <v>1080</v>
      </c>
      <c r="H24" s="61">
        <v>1080</v>
      </c>
      <c r="I24" s="50">
        <f t="shared" si="1"/>
        <v>0</v>
      </c>
      <c r="J24" s="51" t="s">
        <v>54</v>
      </c>
    </row>
    <row r="25" spans="1:10" ht="48" customHeight="1">
      <c r="A25" s="70" t="s">
        <v>55</v>
      </c>
      <c r="B25" s="65">
        <v>1082</v>
      </c>
      <c r="C25" s="65">
        <v>1082</v>
      </c>
      <c r="D25" s="65">
        <f t="shared" si="2"/>
        <v>0</v>
      </c>
      <c r="E25" s="51" t="s">
        <v>56</v>
      </c>
      <c r="F25" s="56" t="s">
        <v>57</v>
      </c>
      <c r="G25" s="57">
        <v>33</v>
      </c>
      <c r="H25" s="57">
        <v>33</v>
      </c>
      <c r="I25" s="50">
        <f t="shared" si="1"/>
        <v>0</v>
      </c>
      <c r="J25" s="51" t="s">
        <v>58</v>
      </c>
    </row>
    <row r="26" spans="1:10" ht="30.75" customHeight="1">
      <c r="A26" s="70" t="s">
        <v>59</v>
      </c>
      <c r="B26" s="65">
        <v>459</v>
      </c>
      <c r="C26" s="65">
        <v>459</v>
      </c>
      <c r="D26" s="65">
        <f t="shared" si="2"/>
        <v>0</v>
      </c>
      <c r="E26" s="51" t="s">
        <v>60</v>
      </c>
      <c r="F26" s="66" t="s">
        <v>61</v>
      </c>
      <c r="G26" s="57">
        <v>0</v>
      </c>
      <c r="H26" s="57"/>
      <c r="I26" s="50">
        <f t="shared" si="1"/>
        <v>0</v>
      </c>
      <c r="J26" s="51" t="s">
        <v>62</v>
      </c>
    </row>
    <row r="27" spans="1:10" ht="30.75" customHeight="1">
      <c r="A27" s="70" t="s">
        <v>63</v>
      </c>
      <c r="B27" s="65">
        <v>7495</v>
      </c>
      <c r="C27" s="65">
        <v>7495</v>
      </c>
      <c r="D27" s="65">
        <f t="shared" si="2"/>
        <v>0</v>
      </c>
      <c r="E27" s="76"/>
      <c r="F27" s="66"/>
      <c r="G27" s="57"/>
      <c r="H27" s="57"/>
      <c r="I27" s="50"/>
      <c r="J27" s="51"/>
    </row>
    <row r="28" spans="1:10" ht="35.25" customHeight="1">
      <c r="A28" s="70" t="s">
        <v>64</v>
      </c>
      <c r="B28" s="65">
        <v>30</v>
      </c>
      <c r="C28" s="65">
        <v>30</v>
      </c>
      <c r="D28" s="65">
        <f t="shared" si="2"/>
        <v>0</v>
      </c>
      <c r="E28" s="76"/>
      <c r="F28" s="54" t="s">
        <v>65</v>
      </c>
      <c r="G28" s="50">
        <v>100</v>
      </c>
      <c r="H28" s="50">
        <v>100</v>
      </c>
      <c r="I28" s="50">
        <f t="shared" si="1"/>
        <v>0</v>
      </c>
      <c r="J28" s="76"/>
    </row>
    <row r="29" spans="1:10" ht="26.25" customHeight="1">
      <c r="A29" s="70" t="s">
        <v>66</v>
      </c>
      <c r="B29" s="65">
        <v>400</v>
      </c>
      <c r="C29" s="65">
        <v>400</v>
      </c>
      <c r="D29" s="65">
        <f t="shared" si="2"/>
        <v>0</v>
      </c>
      <c r="E29" s="76"/>
      <c r="F29" s="54" t="s">
        <v>67</v>
      </c>
      <c r="G29" s="50">
        <f>SUM(G30:G35)</f>
        <v>5327</v>
      </c>
      <c r="H29" s="50">
        <f>SUM(H30:H35)</f>
        <v>5409</v>
      </c>
      <c r="I29" s="50">
        <f t="shared" si="1"/>
        <v>82</v>
      </c>
      <c r="J29" s="76"/>
    </row>
    <row r="30" spans="1:10" ht="31.5" customHeight="1">
      <c r="A30" s="77"/>
      <c r="B30" s="78"/>
      <c r="C30" s="78"/>
      <c r="D30" s="78"/>
      <c r="E30" s="76"/>
      <c r="F30" s="56" t="s">
        <v>68</v>
      </c>
      <c r="G30" s="57">
        <v>1006</v>
      </c>
      <c r="H30" s="57">
        <v>1006</v>
      </c>
      <c r="I30" s="50">
        <f t="shared" si="1"/>
        <v>0</v>
      </c>
      <c r="J30" s="51"/>
    </row>
    <row r="31" spans="1:10" ht="31.5" customHeight="1">
      <c r="A31" s="70"/>
      <c r="B31" s="65"/>
      <c r="C31" s="65"/>
      <c r="D31" s="65"/>
      <c r="E31" s="76"/>
      <c r="F31" s="56" t="s">
        <v>69</v>
      </c>
      <c r="G31" s="57">
        <v>3398</v>
      </c>
      <c r="H31" s="57">
        <v>3398</v>
      </c>
      <c r="I31" s="50">
        <f t="shared" si="1"/>
        <v>0</v>
      </c>
      <c r="J31" s="51"/>
    </row>
    <row r="32" spans="1:10" ht="26.25" customHeight="1">
      <c r="A32" s="70"/>
      <c r="B32" s="65"/>
      <c r="C32" s="65"/>
      <c r="D32" s="65"/>
      <c r="E32" s="76"/>
      <c r="F32" s="56" t="s">
        <v>70</v>
      </c>
      <c r="G32" s="57">
        <v>26</v>
      </c>
      <c r="H32" s="57">
        <v>26</v>
      </c>
      <c r="I32" s="50">
        <f t="shared" si="1"/>
        <v>0</v>
      </c>
      <c r="J32" s="76"/>
    </row>
    <row r="33" spans="1:10" ht="23.25" customHeight="1">
      <c r="A33" s="46" t="s">
        <v>71</v>
      </c>
      <c r="B33" s="47">
        <v>2000</v>
      </c>
      <c r="C33" s="47">
        <f>SUM(C34:C35)</f>
        <v>0</v>
      </c>
      <c r="D33" s="47">
        <f>C33-B33</f>
        <v>-2000</v>
      </c>
      <c r="E33" s="76"/>
      <c r="F33" s="56" t="s">
        <v>72</v>
      </c>
      <c r="G33" s="57">
        <v>295</v>
      </c>
      <c r="H33" s="57">
        <v>298</v>
      </c>
      <c r="I33" s="50">
        <f t="shared" si="1"/>
        <v>3</v>
      </c>
      <c r="J33" s="76"/>
    </row>
    <row r="34" spans="1:10" ht="25.5" customHeight="1">
      <c r="A34" s="51" t="s">
        <v>73</v>
      </c>
      <c r="B34" s="65">
        <v>2000</v>
      </c>
      <c r="C34" s="65">
        <v>0</v>
      </c>
      <c r="D34" s="65">
        <f>C34-B34</f>
        <v>-2000</v>
      </c>
      <c r="E34" s="76"/>
      <c r="F34" s="56" t="s">
        <v>74</v>
      </c>
      <c r="G34" s="57">
        <v>602</v>
      </c>
      <c r="H34" s="57">
        <v>681</v>
      </c>
      <c r="I34" s="50">
        <f t="shared" si="1"/>
        <v>79</v>
      </c>
      <c r="J34" s="51" t="s">
        <v>75</v>
      </c>
    </row>
    <row r="35" spans="1:10" ht="21" customHeight="1">
      <c r="A35" s="70"/>
      <c r="B35" s="65"/>
      <c r="C35" s="65"/>
      <c r="D35" s="65"/>
      <c r="E35" s="76"/>
      <c r="F35" s="79"/>
      <c r="G35" s="57"/>
      <c r="H35" s="57"/>
      <c r="I35" s="50"/>
      <c r="J35" s="51"/>
    </row>
    <row r="36" spans="1:10" ht="24" customHeight="1">
      <c r="A36" s="51"/>
      <c r="B36" s="65"/>
      <c r="C36" s="65"/>
      <c r="D36" s="65"/>
      <c r="E36" s="51"/>
      <c r="F36" s="55" t="s">
        <v>76</v>
      </c>
      <c r="G36" s="50">
        <f>G37+G38+G39+G42</f>
        <v>32045</v>
      </c>
      <c r="H36" s="50">
        <f>H37+H38+H39+H42</f>
        <v>21139</v>
      </c>
      <c r="I36" s="50">
        <f t="shared" si="1"/>
        <v>-10906</v>
      </c>
      <c r="J36" s="46"/>
    </row>
    <row r="37" spans="1:10" ht="28.5" customHeight="1">
      <c r="A37" s="80" t="s">
        <v>77</v>
      </c>
      <c r="B37" s="47">
        <v>5565</v>
      </c>
      <c r="C37" s="47">
        <f>C38</f>
        <v>0</v>
      </c>
      <c r="D37" s="47">
        <f>C37-B37</f>
        <v>-5565</v>
      </c>
      <c r="E37" s="76"/>
      <c r="F37" s="81" t="s">
        <v>78</v>
      </c>
      <c r="G37" s="57">
        <v>3300</v>
      </c>
      <c r="H37" s="57">
        <v>3500</v>
      </c>
      <c r="I37" s="57">
        <f t="shared" si="1"/>
        <v>200</v>
      </c>
      <c r="J37" s="51"/>
    </row>
    <row r="38" spans="1:10" ht="30.75" customHeight="1">
      <c r="A38" s="82" t="s">
        <v>79</v>
      </c>
      <c r="B38" s="47"/>
      <c r="C38" s="47"/>
      <c r="D38" s="47"/>
      <c r="E38" s="51"/>
      <c r="F38" s="83" t="s">
        <v>80</v>
      </c>
      <c r="G38" s="57">
        <v>4424</v>
      </c>
      <c r="H38" s="57">
        <v>8200</v>
      </c>
      <c r="I38" s="57">
        <f t="shared" si="1"/>
        <v>3776</v>
      </c>
      <c r="J38" s="51" t="s">
        <v>81</v>
      </c>
    </row>
    <row r="39" spans="1:10" ht="30.75" customHeight="1">
      <c r="A39" s="51"/>
      <c r="B39" s="47"/>
      <c r="C39" s="47"/>
      <c r="D39" s="47"/>
      <c r="E39" s="76"/>
      <c r="F39" s="84" t="s">
        <v>82</v>
      </c>
      <c r="G39" s="57">
        <f>G40+G41</f>
        <v>22921</v>
      </c>
      <c r="H39" s="57">
        <f>H40+H41</f>
        <v>8039</v>
      </c>
      <c r="I39" s="57">
        <f>I40+I41</f>
        <v>-14882</v>
      </c>
      <c r="J39" s="51"/>
    </row>
    <row r="40" spans="1:10" ht="30.75" customHeight="1">
      <c r="A40" s="51"/>
      <c r="B40" s="47"/>
      <c r="C40" s="47"/>
      <c r="D40" s="47"/>
      <c r="E40" s="76"/>
      <c r="F40" s="85" t="s">
        <v>83</v>
      </c>
      <c r="G40" s="57">
        <v>7693</v>
      </c>
      <c r="H40" s="57">
        <v>6900</v>
      </c>
      <c r="I40" s="57">
        <f>H40-G40</f>
        <v>-793</v>
      </c>
      <c r="J40" s="51"/>
    </row>
    <row r="41" spans="1:10" ht="30" customHeight="1">
      <c r="A41" s="51"/>
      <c r="B41" s="47"/>
      <c r="C41" s="47"/>
      <c r="D41" s="47"/>
      <c r="E41" s="76"/>
      <c r="F41" s="85" t="s">
        <v>84</v>
      </c>
      <c r="G41" s="57">
        <v>15228</v>
      </c>
      <c r="H41" s="57">
        <v>1139</v>
      </c>
      <c r="I41" s="57">
        <f t="shared" si="1"/>
        <v>-14089</v>
      </c>
      <c r="J41" s="51"/>
    </row>
    <row r="42" spans="1:10" ht="28.5" customHeight="1">
      <c r="A42" s="51"/>
      <c r="B42" s="47"/>
      <c r="C42" s="47"/>
      <c r="D42" s="47"/>
      <c r="E42" s="51"/>
      <c r="F42" s="84" t="s">
        <v>85</v>
      </c>
      <c r="G42" s="57">
        <v>1400</v>
      </c>
      <c r="H42" s="57">
        <v>1400</v>
      </c>
      <c r="I42" s="57">
        <f t="shared" si="1"/>
        <v>0</v>
      </c>
      <c r="J42" s="91">
        <v>0.0177</v>
      </c>
    </row>
    <row r="43" spans="1:10" ht="33.75" customHeight="1">
      <c r="A43" s="75"/>
      <c r="B43" s="47"/>
      <c r="C43" s="47"/>
      <c r="D43" s="47"/>
      <c r="E43" s="51"/>
      <c r="F43" s="86" t="s">
        <v>86</v>
      </c>
      <c r="G43" s="50">
        <v>514</v>
      </c>
      <c r="H43" s="50">
        <v>4999</v>
      </c>
      <c r="I43" s="50">
        <f t="shared" si="1"/>
        <v>4485</v>
      </c>
      <c r="J43" s="51" t="s">
        <v>87</v>
      </c>
    </row>
    <row r="44" spans="1:10" ht="26.25" customHeight="1">
      <c r="A44" s="44" t="s">
        <v>88</v>
      </c>
      <c r="B44" s="47">
        <f>B8+B20+B33+B37</f>
        <v>81384</v>
      </c>
      <c r="C44" s="47">
        <f>C8+C20+C33+C37</f>
        <v>77752</v>
      </c>
      <c r="D44" s="48">
        <f>C44-B44</f>
        <v>-3632</v>
      </c>
      <c r="E44" s="46"/>
      <c r="F44" s="47" t="s">
        <v>88</v>
      </c>
      <c r="G44" s="87">
        <f>G5+G43</f>
        <v>81384</v>
      </c>
      <c r="H44" s="87">
        <f>H5+H43</f>
        <v>77752</v>
      </c>
      <c r="I44" s="50">
        <f t="shared" si="1"/>
        <v>-3632</v>
      </c>
      <c r="J44" s="92"/>
    </row>
    <row r="45" spans="1:10" ht="24.75" customHeight="1">
      <c r="A45" s="44" t="s">
        <v>89</v>
      </c>
      <c r="B45" s="44"/>
      <c r="C45" s="44"/>
      <c r="D45" s="44"/>
      <c r="E45" s="44"/>
      <c r="F45" s="44"/>
      <c r="G45" s="50">
        <f>C44-H44</f>
        <v>0</v>
      </c>
      <c r="H45" s="50"/>
      <c r="I45" s="50"/>
      <c r="J45" s="50"/>
    </row>
    <row r="50" ht="14.25">
      <c r="E50" s="88"/>
    </row>
  </sheetData>
  <sheetProtection/>
  <mergeCells count="9">
    <mergeCell ref="A2:J2"/>
    <mergeCell ref="E3:F3"/>
    <mergeCell ref="A45:F45"/>
    <mergeCell ref="G45:J45"/>
    <mergeCell ref="A5:A7"/>
    <mergeCell ref="B5:B7"/>
    <mergeCell ref="C5:C7"/>
    <mergeCell ref="D5:D7"/>
    <mergeCell ref="E5:E7"/>
  </mergeCells>
  <printOptions horizontalCentered="1"/>
  <pageMargins left="0.35" right="0.35" top="0.3145833333333333" bottom="0.3145833333333333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6" sqref="I6"/>
    </sheetView>
  </sheetViews>
  <sheetFormatPr defaultColWidth="8.75390625" defaultRowHeight="14.25"/>
  <cols>
    <col min="1" max="1" width="37.50390625" style="1" customWidth="1"/>
    <col min="2" max="2" width="26.875" style="1" customWidth="1"/>
    <col min="3" max="3" width="27.75390625" style="1" customWidth="1"/>
    <col min="4" max="4" width="18.25390625" style="2" customWidth="1"/>
    <col min="5" max="5" width="19.625" style="1" customWidth="1"/>
    <col min="6" max="32" width="9.00390625" style="1" bestFit="1" customWidth="1"/>
    <col min="33" max="16384" width="8.75390625" style="1" customWidth="1"/>
  </cols>
  <sheetData>
    <row r="1" spans="1:5" ht="24.75" customHeight="1">
      <c r="A1" s="3" t="s">
        <v>90</v>
      </c>
      <c r="B1" s="3"/>
      <c r="C1" s="3"/>
      <c r="D1" s="4"/>
      <c r="E1" s="3"/>
    </row>
    <row r="2" spans="1:5" ht="24.75" customHeight="1">
      <c r="A2" s="5" t="s">
        <v>91</v>
      </c>
      <c r="B2" s="5"/>
      <c r="C2" s="5"/>
      <c r="D2" s="5"/>
      <c r="E2" s="5"/>
    </row>
    <row r="3" spans="1:5" ht="24.75" customHeight="1">
      <c r="A3" s="6"/>
      <c r="B3" s="7">
        <v>43819</v>
      </c>
      <c r="C3" s="7"/>
      <c r="D3" s="7"/>
      <c r="E3" s="8" t="s">
        <v>2</v>
      </c>
    </row>
    <row r="4" spans="1:5" ht="24.75" customHeight="1">
      <c r="A4" s="9" t="s">
        <v>92</v>
      </c>
      <c r="B4" s="10" t="s">
        <v>93</v>
      </c>
      <c r="C4" s="10" t="s">
        <v>94</v>
      </c>
      <c r="D4" s="11" t="s">
        <v>95</v>
      </c>
      <c r="E4" s="11"/>
    </row>
    <row r="5" spans="1:5" ht="24.75" customHeight="1">
      <c r="A5" s="9"/>
      <c r="B5" s="12"/>
      <c r="C5" s="12"/>
      <c r="D5" s="13" t="s">
        <v>96</v>
      </c>
      <c r="E5" s="11" t="s">
        <v>97</v>
      </c>
    </row>
    <row r="6" spans="1:5" ht="24.75" customHeight="1">
      <c r="A6" s="14" t="s">
        <v>98</v>
      </c>
      <c r="B6" s="15">
        <v>24267</v>
      </c>
      <c r="C6" s="15">
        <v>25723.02</v>
      </c>
      <c r="D6" s="16">
        <v>1456.0200000000004</v>
      </c>
      <c r="E6" s="17">
        <v>0.06000000000000002</v>
      </c>
    </row>
    <row r="7" spans="1:5" ht="24.75" customHeight="1">
      <c r="A7" s="14" t="s">
        <v>99</v>
      </c>
      <c r="B7" s="18">
        <v>2598</v>
      </c>
      <c r="C7" s="15">
        <v>2753.88</v>
      </c>
      <c r="D7" s="16">
        <v>155.8800000000001</v>
      </c>
      <c r="E7" s="19">
        <v>0.06000000000000004</v>
      </c>
    </row>
    <row r="8" spans="1:5" ht="24.75" customHeight="1">
      <c r="A8" s="20" t="s">
        <v>24</v>
      </c>
      <c r="B8" s="21">
        <v>11205</v>
      </c>
      <c r="C8" s="15">
        <v>11877.3</v>
      </c>
      <c r="D8" s="16">
        <v>672.3000000000011</v>
      </c>
      <c r="E8" s="19">
        <v>0.060000000000000095</v>
      </c>
    </row>
    <row r="9" spans="1:5" ht="34.5" customHeight="1">
      <c r="A9" s="22" t="s">
        <v>100</v>
      </c>
      <c r="B9" s="23">
        <v>38070</v>
      </c>
      <c r="C9" s="24">
        <v>40354.200000000004</v>
      </c>
      <c r="D9" s="25">
        <v>2284.2000000000044</v>
      </c>
      <c r="E9" s="26">
        <v>0.060000000000000116</v>
      </c>
    </row>
    <row r="10" spans="1:5" ht="33.75" customHeight="1">
      <c r="A10" s="27" t="s">
        <v>101</v>
      </c>
      <c r="B10" s="28">
        <v>30884</v>
      </c>
      <c r="C10" s="24">
        <v>33354.72</v>
      </c>
      <c r="D10" s="25">
        <v>2470.720000000001</v>
      </c>
      <c r="E10" s="26">
        <v>0.08000000000000004</v>
      </c>
    </row>
    <row r="11" spans="1:5" ht="24.75" customHeight="1">
      <c r="A11" s="14" t="s">
        <v>98</v>
      </c>
      <c r="B11" s="18">
        <v>52874</v>
      </c>
      <c r="C11" s="15">
        <v>56713</v>
      </c>
      <c r="D11" s="16">
        <v>3839</v>
      </c>
      <c r="E11" s="19">
        <v>0.0726065741196051</v>
      </c>
    </row>
    <row r="12" spans="1:5" ht="24.75" customHeight="1">
      <c r="A12" s="14" t="s">
        <v>99</v>
      </c>
      <c r="B12" s="18">
        <v>4875</v>
      </c>
      <c r="C12" s="15">
        <v>5118.75</v>
      </c>
      <c r="D12" s="16">
        <v>243.75</v>
      </c>
      <c r="E12" s="19">
        <v>0.05</v>
      </c>
    </row>
    <row r="13" spans="1:5" ht="24.75" customHeight="1">
      <c r="A13" s="20" t="s">
        <v>24</v>
      </c>
      <c r="B13" s="18">
        <v>11205</v>
      </c>
      <c r="C13" s="15">
        <v>11877</v>
      </c>
      <c r="D13" s="16">
        <v>672</v>
      </c>
      <c r="E13" s="19">
        <v>0.05997322623828648</v>
      </c>
    </row>
    <row r="14" spans="1:5" ht="33" customHeight="1">
      <c r="A14" s="27" t="s">
        <v>102</v>
      </c>
      <c r="B14" s="23">
        <v>68954</v>
      </c>
      <c r="C14" s="23">
        <v>73708.75</v>
      </c>
      <c r="D14" s="25">
        <v>4754.75</v>
      </c>
      <c r="E14" s="26">
        <v>0.06895539055022189</v>
      </c>
    </row>
    <row r="15" spans="1:5" ht="28.5" customHeight="1">
      <c r="A15" s="29" t="s">
        <v>103</v>
      </c>
      <c r="B15" s="30">
        <v>55249</v>
      </c>
      <c r="C15" s="31">
        <v>59331.75</v>
      </c>
      <c r="D15" s="30">
        <v>4082.75</v>
      </c>
      <c r="E15" s="26">
        <v>0.07389726510887075</v>
      </c>
    </row>
    <row r="16" spans="1:5" ht="33" customHeight="1">
      <c r="A16" s="29" t="s">
        <v>104</v>
      </c>
      <c r="B16" s="32">
        <v>13705</v>
      </c>
      <c r="C16" s="31">
        <v>14377</v>
      </c>
      <c r="D16" s="30">
        <v>672</v>
      </c>
      <c r="E16" s="26">
        <v>0.049033199562203575</v>
      </c>
    </row>
    <row r="17" spans="1:5" ht="24.75" customHeight="1">
      <c r="A17" s="33" t="s">
        <v>105</v>
      </c>
      <c r="B17" s="34">
        <v>0.1987556922005975</v>
      </c>
      <c r="C17" s="34">
        <v>0.1950514694659725</v>
      </c>
      <c r="D17" s="30"/>
      <c r="E17" s="26"/>
    </row>
    <row r="18" spans="1:5" ht="27.75" customHeight="1">
      <c r="A18" s="33" t="s">
        <v>106</v>
      </c>
      <c r="B18" s="34">
        <v>0.3599947465195692</v>
      </c>
      <c r="C18" s="34">
        <v>0.3562702271386869</v>
      </c>
      <c r="D18" s="30"/>
      <c r="E18" s="26"/>
    </row>
  </sheetData>
  <sheetProtection/>
  <mergeCells count="6">
    <mergeCell ref="A2:E2"/>
    <mergeCell ref="B3:C3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南有浅夏</cp:lastModifiedBy>
  <cp:lastPrinted>2019-12-16T01:24:57Z</cp:lastPrinted>
  <dcterms:created xsi:type="dcterms:W3CDTF">2010-12-22T01:38:45Z</dcterms:created>
  <dcterms:modified xsi:type="dcterms:W3CDTF">2020-01-06T08:52:01Z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14</vt:lpwstr>
  </property>
</Properties>
</file>