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465" activeTab="0"/>
  </bookViews>
  <sheets>
    <sheet name="一般公共预算本级支出预算表（2021）" sheetId="1" r:id="rId1"/>
  </sheets>
  <definedNames>
    <definedName name="_xlnm.Print_Titles" localSheetId="0">'一般公共预算本级支出预算表（2021）'!$1:$3</definedName>
  </definedNames>
  <calcPr fullCalcOnLoad="1"/>
</workbook>
</file>

<file path=xl/sharedStrings.xml><?xml version="1.0" encoding="utf-8"?>
<sst xmlns="http://schemas.openxmlformats.org/spreadsheetml/2006/main" count="931" uniqueCount="388">
  <si>
    <t>表2</t>
  </si>
  <si>
    <t>2021年大祥区一般公共预算本级支出预算表</t>
  </si>
  <si>
    <t>单位：万元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</si>
  <si>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</si>
  <si>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</si>
  <si>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</si>
  <si>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</si>
  <si>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</si>
  <si>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</si>
  <si>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</si>
  <si>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</si>
  <si>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</si>
  <si>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</si>
  <si>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</si>
  <si>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</si>
  <si>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</si>
  <si>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</si>
  <si>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 xml:space="preserve">    行政运行（人大事务）</t>
  </si>
  <si>
    <t>02</t>
  </si>
  <si>
    <t xml:space="preserve">    一般行政管理事务（人大事务）</t>
  </si>
  <si>
    <t xml:space="preserve">  政协事务</t>
  </si>
  <si>
    <t xml:space="preserve">  02</t>
  </si>
  <si>
    <t xml:space="preserve">    行政运行（政协事务）</t>
  </si>
  <si>
    <t xml:space="preserve">    一般行政管理事务（政协事务）</t>
  </si>
  <si>
    <t>03</t>
  </si>
  <si>
    <t xml:space="preserve">  政府办公厅（室）及相关机构事务</t>
  </si>
  <si>
    <t xml:space="preserve">  03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</si>
  <si>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</si>
  <si>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</si>
  <si>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行政运行（政府办公厅（室）及相关机构事务）</t>
  </si>
  <si>
    <t>05</t>
  </si>
  <si>
    <t xml:space="preserve">    专项业务及机关事务管理</t>
  </si>
  <si>
    <t>50</t>
  </si>
  <si>
    <t xml:space="preserve">    事业运行（政府办公厅（室）及相关机构事务）</t>
  </si>
  <si>
    <t>08</t>
  </si>
  <si>
    <t xml:space="preserve">    信访事务</t>
  </si>
  <si>
    <t>04</t>
  </si>
  <si>
    <t xml:space="preserve">  发展与改革事务</t>
  </si>
  <si>
    <t xml:space="preserve">  04</t>
  </si>
  <si>
    <t xml:space="preserve">    行政运行（发展与改革事务）</t>
  </si>
  <si>
    <t xml:space="preserve">    一般行政管理事务（发展与改革事务）</t>
  </si>
  <si>
    <t xml:space="preserve">  统计信息事务</t>
  </si>
  <si>
    <t xml:space="preserve">  05</t>
  </si>
  <si>
    <t xml:space="preserve">    行政运行（统计信息事务）</t>
  </si>
  <si>
    <t xml:space="preserve">    专项统计业务</t>
  </si>
  <si>
    <t>06</t>
  </si>
  <si>
    <t xml:space="preserve">  财政事务</t>
  </si>
  <si>
    <t xml:space="preserve">  06</t>
  </si>
  <si>
    <t xml:space="preserve">    行政运行（财政事务）</t>
  </si>
  <si>
    <t>07</t>
  </si>
  <si>
    <t xml:space="preserve">    信息化建设（财政事务）</t>
  </si>
  <si>
    <t xml:space="preserve">    一般行政管理事务（财政事务）</t>
  </si>
  <si>
    <t>99</t>
  </si>
  <si>
    <t xml:space="preserve">    其他财政事务支出</t>
  </si>
  <si>
    <t xml:space="preserve">    财政国库业务</t>
  </si>
  <si>
    <t xml:space="preserve">  税收事务</t>
  </si>
  <si>
    <t xml:space="preserve">  07</t>
  </si>
  <si>
    <t xml:space="preserve">    其他税收事务支出</t>
  </si>
  <si>
    <t xml:space="preserve">  审计事务</t>
  </si>
  <si>
    <t xml:space="preserve">  08</t>
  </si>
  <si>
    <t xml:space="preserve">    行政运行（审计事务）</t>
  </si>
  <si>
    <t xml:space="preserve">    审计业务</t>
  </si>
  <si>
    <t xml:space="preserve">    一般行政管理事务（审计事务）</t>
  </si>
  <si>
    <t>11</t>
  </si>
  <si>
    <t xml:space="preserve">  纪检监察事务</t>
  </si>
  <si>
    <t xml:space="preserve">  11</t>
  </si>
  <si>
    <t xml:space="preserve">    派驻派出机构</t>
  </si>
  <si>
    <t xml:space="preserve">    行政运行（纪检监察事务）</t>
  </si>
  <si>
    <t xml:space="preserve">    一般行政管理事务（纪检监察事务）</t>
  </si>
  <si>
    <t>13</t>
  </si>
  <si>
    <t xml:space="preserve">  商贸事务</t>
  </si>
  <si>
    <t xml:space="preserve">  13</t>
  </si>
  <si>
    <t xml:space="preserve">    行政运行（商贸事务）</t>
  </si>
  <si>
    <t xml:space="preserve">    招商引资</t>
  </si>
  <si>
    <t xml:space="preserve">    一般行政管理事务（商贸事务）</t>
  </si>
  <si>
    <t>26</t>
  </si>
  <si>
    <t xml:space="preserve">  档案事务</t>
  </si>
  <si>
    <t xml:space="preserve">  26</t>
  </si>
  <si>
    <t xml:space="preserve">    档案馆</t>
  </si>
  <si>
    <t>28</t>
  </si>
  <si>
    <t xml:space="preserve">  民主党派及工商联事务</t>
  </si>
  <si>
    <t xml:space="preserve">  28</t>
  </si>
  <si>
    <t xml:space="preserve">    一般行政管理事务（民主党派及工商联事务）</t>
  </si>
  <si>
    <t xml:space="preserve">    行政运行（民主党派及工商联事务）</t>
  </si>
  <si>
    <t>29</t>
  </si>
  <si>
    <t xml:space="preserve">  群众团体事务</t>
  </si>
  <si>
    <t xml:space="preserve">  29</t>
  </si>
  <si>
    <t xml:space="preserve">    一般行政管理事务（群众团体事务）</t>
  </si>
  <si>
    <t xml:space="preserve">    行政运行（群众团体事务）</t>
  </si>
  <si>
    <t xml:space="preserve">    工会事务</t>
  </si>
  <si>
    <t>31</t>
  </si>
  <si>
    <t xml:space="preserve">  党委办公厅（室）及相关机构事务</t>
  </si>
  <si>
    <t xml:space="preserve">  31</t>
  </si>
  <si>
    <t xml:space="preserve">    其他党委办公厅（室）及相关机构事务支出</t>
  </si>
  <si>
    <t xml:space="preserve">    行政运行（党委办公厅（室）及相关机构事务）</t>
  </si>
  <si>
    <t xml:space="preserve">    一般行政管理事务（党委办公厅（室）及相关机构事务）</t>
  </si>
  <si>
    <t>32</t>
  </si>
  <si>
    <t xml:space="preserve">  组织事务</t>
  </si>
  <si>
    <t xml:space="preserve">  32</t>
  </si>
  <si>
    <t xml:space="preserve">    公务员事务</t>
  </si>
  <si>
    <t xml:space="preserve">    一般行政管理事务（组织事务）</t>
  </si>
  <si>
    <t xml:space="preserve">    行政运行（组织事务）</t>
  </si>
  <si>
    <t>33</t>
  </si>
  <si>
    <t xml:space="preserve">  宣传事务</t>
  </si>
  <si>
    <t xml:space="preserve">  33</t>
  </si>
  <si>
    <t xml:space="preserve">    行政运行（宣传事务）</t>
  </si>
  <si>
    <t xml:space="preserve">    一般行政管理事务（宣传事务）</t>
  </si>
  <si>
    <t>34</t>
  </si>
  <si>
    <t xml:space="preserve">  统战事务</t>
  </si>
  <si>
    <t xml:space="preserve">  34</t>
  </si>
  <si>
    <t xml:space="preserve">    一般行政管理事务（统战事务）</t>
  </si>
  <si>
    <t xml:space="preserve">    行政运行（统战事务）</t>
  </si>
  <si>
    <t xml:space="preserve">    宗教事务</t>
  </si>
  <si>
    <t>37</t>
  </si>
  <si>
    <t xml:space="preserve">  网信事务</t>
  </si>
  <si>
    <t xml:space="preserve">  37</t>
  </si>
  <si>
    <t xml:space="preserve">    一般行政管理事务</t>
  </si>
  <si>
    <t xml:space="preserve">    行政运行</t>
  </si>
  <si>
    <t>38</t>
  </si>
  <si>
    <t xml:space="preserve">  市场监督管理事务</t>
  </si>
  <si>
    <t xml:space="preserve">  38</t>
  </si>
  <si>
    <t>12</t>
  </si>
  <si>
    <t xml:space="preserve">    药品事务</t>
  </si>
  <si>
    <t>15</t>
  </si>
  <si>
    <t xml:space="preserve">    质量安全监管</t>
  </si>
  <si>
    <t xml:space="preserve">    医疗器械事务</t>
  </si>
  <si>
    <t>14</t>
  </si>
  <si>
    <t xml:space="preserve">    化妆品事务</t>
  </si>
  <si>
    <t>16</t>
  </si>
  <si>
    <t xml:space="preserve">    食品安全监管</t>
  </si>
  <si>
    <t xml:space="preserve">  其他一般公共服务支出</t>
  </si>
  <si>
    <t xml:space="preserve">  99</t>
  </si>
  <si>
    <t xml:space="preserve">    其他一般公共服务支出</t>
  </si>
  <si>
    <t xml:space="preserve">    国家赔偿费用支出</t>
  </si>
  <si>
    <t>203</t>
  </si>
  <si>
    <t>国防支出</t>
  </si>
  <si>
    <t xml:space="preserve">  国防动员</t>
  </si>
  <si>
    <t xml:space="preserve">  203</t>
  </si>
  <si>
    <t xml:space="preserve">    人民防空</t>
  </si>
  <si>
    <t xml:space="preserve">    其他国防动员支出</t>
  </si>
  <si>
    <t>204</t>
  </si>
  <si>
    <t>公共安全支出</t>
  </si>
  <si>
    <t xml:space="preserve">  武装警察部队</t>
  </si>
  <si>
    <t xml:space="preserve">  204</t>
  </si>
  <si>
    <t xml:space="preserve">    其他武装警察部队支出</t>
  </si>
  <si>
    <t xml:space="preserve">  公安</t>
  </si>
  <si>
    <t xml:space="preserve">    行政运行（公安）</t>
  </si>
  <si>
    <t xml:space="preserve">    一般行政管理事务（公安）</t>
  </si>
  <si>
    <t>20</t>
  </si>
  <si>
    <t xml:space="preserve">    执法办案</t>
  </si>
  <si>
    <t xml:space="preserve">  法院</t>
  </si>
  <si>
    <t xml:space="preserve">    案件执行</t>
  </si>
  <si>
    <t xml:space="preserve">  司法</t>
  </si>
  <si>
    <t xml:space="preserve">    行政运行（司法）</t>
  </si>
  <si>
    <t xml:space="preserve">    一般行政管理事务（司法）</t>
  </si>
  <si>
    <t>10</t>
  </si>
  <si>
    <t xml:space="preserve">    社区矫正</t>
  </si>
  <si>
    <t xml:space="preserve">    公共法律援助</t>
  </si>
  <si>
    <t xml:space="preserve">    法制建设</t>
  </si>
  <si>
    <t xml:space="preserve">    普法宣传</t>
  </si>
  <si>
    <t>205</t>
  </si>
  <si>
    <t>教育支出</t>
  </si>
  <si>
    <t xml:space="preserve">  普通教育</t>
  </si>
  <si>
    <t xml:space="preserve">  205</t>
  </si>
  <si>
    <t xml:space="preserve">    小学教育</t>
  </si>
  <si>
    <t>09</t>
  </si>
  <si>
    <t xml:space="preserve">  教育费附加安排的支出</t>
  </si>
  <si>
    <t xml:space="preserve">  09</t>
  </si>
  <si>
    <t xml:space="preserve">    其他教育费附加安排的支出</t>
  </si>
  <si>
    <t>206</t>
  </si>
  <si>
    <t>科学技术支出</t>
  </si>
  <si>
    <t xml:space="preserve">  科学技术管理事务</t>
  </si>
  <si>
    <t xml:space="preserve">  206</t>
  </si>
  <si>
    <t xml:space="preserve">    行政运行（科学技术管理事务）</t>
  </si>
  <si>
    <t xml:space="preserve">  科技条件与服务</t>
  </si>
  <si>
    <t xml:space="preserve">    其他科技条件与服务支出</t>
  </si>
  <si>
    <t>207</t>
  </si>
  <si>
    <t>文化旅游体育与传媒支出</t>
  </si>
  <si>
    <t xml:space="preserve">  文化和旅游</t>
  </si>
  <si>
    <t xml:space="preserve">  207</t>
  </si>
  <si>
    <t xml:space="preserve">    文化和旅游管理事务</t>
  </si>
  <si>
    <t xml:space="preserve">    行政运行（文化）</t>
  </si>
  <si>
    <t xml:space="preserve">    群众文化</t>
  </si>
  <si>
    <t xml:space="preserve">    图书馆</t>
  </si>
  <si>
    <t xml:space="preserve">  文物</t>
  </si>
  <si>
    <t xml:space="preserve">    一般行政管理事务（文物）</t>
  </si>
  <si>
    <t xml:space="preserve">    行政运行（文物）</t>
  </si>
  <si>
    <t xml:space="preserve">    文物保护</t>
  </si>
  <si>
    <t xml:space="preserve">  体育</t>
  </si>
  <si>
    <t xml:space="preserve">    群众体育</t>
  </si>
  <si>
    <t xml:space="preserve">  其他文化旅游体育与传媒支出</t>
  </si>
  <si>
    <t xml:space="preserve">    其他文化旅游体育与传媒支出</t>
  </si>
  <si>
    <t>208</t>
  </si>
  <si>
    <t>社会保障和就业支出</t>
  </si>
  <si>
    <t xml:space="preserve">  人力资源和社会保障管理事务</t>
  </si>
  <si>
    <t xml:space="preserve">  208</t>
  </si>
  <si>
    <t xml:space="preserve">    综合业务管理</t>
  </si>
  <si>
    <t xml:space="preserve">    机关服务（人力资源和社会保障管理事务）</t>
  </si>
  <si>
    <t xml:space="preserve">    社会保险经办机构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</si>
  <si>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</si>
  <si>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</si>
  <si>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就业管理事务</t>
  </si>
  <si>
    <t xml:space="preserve">    劳动保障监察</t>
  </si>
  <si>
    <t xml:space="preserve">  民政管理事务</t>
  </si>
  <si>
    <t xml:space="preserve">    基层政权建设和社区治理</t>
  </si>
  <si>
    <t xml:space="preserve">    行政运行（民政管理事务）</t>
  </si>
  <si>
    <t xml:space="preserve">    其他民政管理事务支出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</si>
  <si>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</si>
  <si>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</si>
  <si>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</si>
  <si>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行政单位离退休</t>
  </si>
  <si>
    <t xml:space="preserve">  抚恤</t>
  </si>
  <si>
    <t xml:space="preserve">    其他优抚支出</t>
  </si>
  <si>
    <t xml:space="preserve">    死亡抚恤</t>
  </si>
  <si>
    <t xml:space="preserve">    义务兵优待</t>
  </si>
  <si>
    <t xml:space="preserve">  退役安置</t>
  </si>
  <si>
    <t xml:space="preserve">    军队移交政府的离退休人员安置</t>
  </si>
  <si>
    <t xml:space="preserve">  社会福利</t>
  </si>
  <si>
    <t xml:space="preserve">  10</t>
  </si>
  <si>
    <t xml:space="preserve">    养老服务</t>
  </si>
  <si>
    <t xml:space="preserve">    老年福利</t>
  </si>
  <si>
    <t xml:space="preserve">  残疾人事业</t>
  </si>
  <si>
    <t xml:space="preserve">    残疾人就业和扶贫</t>
  </si>
  <si>
    <t xml:space="preserve">    其他残疾人事业支出</t>
  </si>
  <si>
    <t xml:space="preserve">    行政运行（残疾人事业）</t>
  </si>
  <si>
    <t>19</t>
  </si>
  <si>
    <t xml:space="preserve">  最低生活保障</t>
  </si>
  <si>
    <t xml:space="preserve">  19</t>
  </si>
  <si>
    <t xml:space="preserve">    城市最低生活保障金支出</t>
  </si>
  <si>
    <t>25</t>
  </si>
  <si>
    <t xml:space="preserve">  其他生活救助</t>
  </si>
  <si>
    <t xml:space="preserve">  25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</si>
  <si>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</si>
  <si>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</si>
  <si>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</si>
  <si>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  财政对企业职工基本养老保险基金的补助</t>
  </si>
  <si>
    <t xml:space="preserve">    财政对其他基本养老保险基金的补助</t>
  </si>
  <si>
    <t>27</t>
  </si>
  <si>
    <t xml:space="preserve">  财政对其他社会保险基金的补助</t>
  </si>
  <si>
    <t xml:space="preserve">  27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</si>
  <si>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</si>
  <si>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</si>
  <si>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</si>
  <si>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</si>
  <si>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</si>
  <si>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>210</t>
  </si>
  <si>
    <t>卫生健康支出</t>
  </si>
  <si>
    <t xml:space="preserve">  卫生健康管理事务</t>
  </si>
  <si>
    <t xml:space="preserve">  210</t>
  </si>
  <si>
    <t xml:space="preserve">    行政运行（医疗卫生管理事务）</t>
  </si>
  <si>
    <t xml:space="preserve">    一般行政管理事务（医疗卫生管理事务）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</si>
  <si>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</si>
  <si>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</si>
  <si>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</si>
  <si>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基层医疗卫生机构</t>
  </si>
  <si>
    <t xml:space="preserve">    乡镇卫生院</t>
  </si>
  <si>
    <t xml:space="preserve">  公共卫生</t>
  </si>
  <si>
    <t xml:space="preserve">    突发公共卫生事件应急处理</t>
  </si>
  <si>
    <t xml:space="preserve">    卫生监督机构</t>
  </si>
  <si>
    <t xml:space="preserve">    疾病预防控制机构</t>
  </si>
  <si>
    <t xml:space="preserve">    其他公共卫生支出</t>
  </si>
  <si>
    <t xml:space="preserve">    妇幼保健机构</t>
  </si>
  <si>
    <t xml:space="preserve">  计划生育事务</t>
  </si>
  <si>
    <t xml:space="preserve">    计划生育机构</t>
  </si>
  <si>
    <t xml:space="preserve">  行政事业单位医疗</t>
  </si>
  <si>
    <t xml:space="preserve">    公务员医疗补助</t>
  </si>
  <si>
    <t xml:space="preserve">    事业单位医疗</t>
  </si>
  <si>
    <t xml:space="preserve">    行政单位医疗</t>
  </si>
  <si>
    <t xml:space="preserve">    其他行政事业单位医疗支出</t>
  </si>
  <si>
    <t xml:space="preserve">  财政对基本医疗保险基金的补助</t>
  </si>
  <si>
    <t xml:space="preserve">  12</t>
  </si>
  <si>
    <t xml:space="preserve">    财政对城乡居民基本医疗保险基金的补助</t>
  </si>
  <si>
    <t xml:space="preserve">    财政对职工基本医疗保险基金的补助</t>
  </si>
  <si>
    <t xml:space="preserve">  医疗保障管理事务</t>
  </si>
  <si>
    <t xml:space="preserve">  15</t>
  </si>
  <si>
    <t xml:space="preserve">    医疗保障经办事务</t>
  </si>
  <si>
    <t>211</t>
  </si>
  <si>
    <t>节能环保支出</t>
  </si>
  <si>
    <t xml:space="preserve">  环境保护管理事务</t>
  </si>
  <si>
    <t xml:space="preserve">  211</t>
  </si>
  <si>
    <t xml:space="preserve">    一般行政管理事务（环境保护管理事务）</t>
  </si>
  <si>
    <t xml:space="preserve">  污染防治</t>
  </si>
  <si>
    <t xml:space="preserve">    其他污染防治支出</t>
  </si>
  <si>
    <t xml:space="preserve">  能源管理事务</t>
  </si>
  <si>
    <t xml:space="preserve">  14</t>
  </si>
  <si>
    <t xml:space="preserve">    事业运行（能源管理事务）</t>
  </si>
  <si>
    <t xml:space="preserve">    一般行政管理事务（能源管理事务）</t>
  </si>
  <si>
    <t>212</t>
  </si>
  <si>
    <t>城乡社区支出</t>
  </si>
  <si>
    <t xml:space="preserve">  城乡社区管理事务</t>
  </si>
  <si>
    <t xml:space="preserve">  212</t>
  </si>
  <si>
    <t xml:space="preserve">    城管执法</t>
  </si>
  <si>
    <t xml:space="preserve">    行政运行（城乡社区管理事务）</t>
  </si>
  <si>
    <t xml:space="preserve">    一般行政管理事务（城乡社区管理事务）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</si>
  <si>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</si>
  <si>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</si>
  <si>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</si>
  <si>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</si>
  <si>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</si>
  <si>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</si>
  <si>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</si>
  <si>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213</t>
  </si>
  <si>
    <t>农林水支出</t>
  </si>
  <si>
    <t xml:space="preserve">  农业农村</t>
  </si>
  <si>
    <t xml:space="preserve">  213</t>
  </si>
  <si>
    <t xml:space="preserve">    一般行政管理事务（农业）</t>
  </si>
  <si>
    <t xml:space="preserve">    其他农业农村支出</t>
  </si>
  <si>
    <t xml:space="preserve">    行政运行（农业）</t>
  </si>
  <si>
    <t xml:space="preserve">    事业运行（农业）</t>
  </si>
  <si>
    <t xml:space="preserve">    农村社会事业</t>
  </si>
  <si>
    <t xml:space="preserve">    稳定农民收入补贴</t>
  </si>
  <si>
    <t xml:space="preserve">    科技转化与推广服务</t>
  </si>
  <si>
    <t xml:space="preserve">    农产品质量安全</t>
  </si>
  <si>
    <t xml:space="preserve">    病虫害控制</t>
  </si>
  <si>
    <t xml:space="preserve">  林业和草原</t>
  </si>
  <si>
    <t xml:space="preserve">    其他林业和草原支出</t>
  </si>
  <si>
    <t xml:space="preserve">    行政运行（林业）</t>
  </si>
  <si>
    <t xml:space="preserve">  水利</t>
  </si>
  <si>
    <t xml:space="preserve">    水利行业业务管理</t>
  </si>
  <si>
    <t xml:space="preserve">    水利工程建设（水利）</t>
  </si>
  <si>
    <t>22</t>
  </si>
  <si>
    <t xml:space="preserve">    水利安全监督</t>
  </si>
  <si>
    <t xml:space="preserve">    行政运行（水利）</t>
  </si>
  <si>
    <t xml:space="preserve">    一般行政管理事务（水利）</t>
  </si>
  <si>
    <t xml:space="preserve">  扶贫</t>
  </si>
  <si>
    <t xml:space="preserve">    扶贫事业机构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</si>
  <si>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</si>
  <si>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</si>
  <si>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</si>
  <si>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  对村级公益事业建设的补助</t>
  </si>
  <si>
    <t>214</t>
  </si>
  <si>
    <t>交通运输支出</t>
  </si>
  <si>
    <t xml:space="preserve">  公路水路运输</t>
  </si>
  <si>
    <t xml:space="preserve">  214</t>
  </si>
  <si>
    <t xml:space="preserve">    行政运行（公路水路运输）</t>
  </si>
  <si>
    <t xml:space="preserve">    公路建设</t>
  </si>
  <si>
    <t>216</t>
  </si>
  <si>
    <t>商业服务业等支出</t>
  </si>
  <si>
    <t xml:space="preserve">  商业流通事务</t>
  </si>
  <si>
    <t xml:space="preserve">  216</t>
  </si>
  <si>
    <t xml:space="preserve">    行政运行（商业流通事务）</t>
  </si>
  <si>
    <t xml:space="preserve">    事业运行（商业流通事务）</t>
  </si>
  <si>
    <t xml:space="preserve">    其他商业流通事务支出</t>
  </si>
  <si>
    <t>220</t>
  </si>
  <si>
    <t>自然资源海洋气象等支出</t>
  </si>
  <si>
    <t xml:space="preserve">  自然资源事务</t>
  </si>
  <si>
    <t xml:space="preserve">  220</t>
  </si>
  <si>
    <t xml:space="preserve">    行政运行（国土资源事务）</t>
  </si>
  <si>
    <t xml:space="preserve">    一般行政管理事务（国土资源事务）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</si>
  <si>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</si>
  <si>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</si>
  <si>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</si>
  <si>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</si>
  <si>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</si>
  <si>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222</t>
  </si>
  <si>
    <t>粮油物资储备支出</t>
  </si>
  <si>
    <t xml:space="preserve">  粮油物资事务</t>
  </si>
  <si>
    <t xml:space="preserve">  222</t>
  </si>
  <si>
    <t xml:space="preserve">    行政运行（粮油事务）</t>
  </si>
  <si>
    <t>224</t>
  </si>
  <si>
    <t>灾害防治及应急管理支出</t>
  </si>
  <si>
    <t xml:space="preserve">  应急管理事务</t>
  </si>
  <si>
    <t xml:space="preserve">  224</t>
  </si>
  <si>
    <t xml:space="preserve">    安全监管</t>
  </si>
  <si>
    <t xml:space="preserve">    灾害风险防治</t>
  </si>
  <si>
    <t xml:space="preserve">  消防事务</t>
  </si>
  <si>
    <t>227</t>
  </si>
  <si>
    <t>预备费</t>
  </si>
  <si>
    <t xml:space="preserve">  预备费</t>
  </si>
  <si>
    <t xml:space="preserve">  227</t>
  </si>
  <si>
    <t xml:space="preserve">  </t>
  </si>
  <si>
    <t xml:space="preserve">    预备费</t>
  </si>
  <si>
    <t>229</t>
  </si>
  <si>
    <t>其他支出</t>
  </si>
  <si>
    <t xml:space="preserve">  其他支出</t>
  </si>
  <si>
    <t xml:space="preserve">  229</t>
  </si>
  <si>
    <t xml:space="preserve">    其他支出</t>
  </si>
  <si>
    <t>232</t>
  </si>
  <si>
    <t>债务付息支出</t>
  </si>
  <si>
    <t xml:space="preserve">  地方政府一般债务付息支出</t>
  </si>
  <si>
    <t xml:space="preserve">  232</t>
  </si>
  <si>
    <t xml:space="preserve">    地方政府一般债券付息支出</t>
  </si>
  <si>
    <t>233</t>
  </si>
  <si>
    <t>债务发行费用支出</t>
  </si>
  <si>
    <t xml:space="preserve">  地方政府专项债务发行费用支出</t>
  </si>
  <si>
    <t xml:space="preserve">  233</t>
  </si>
  <si>
    <t>98</t>
  </si>
  <si>
    <t xml:space="preserve">    其他地方自行试点项目收益专项债券发行费用支出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</si>
</sst>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1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16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right" vertical="center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常规 13 2" xfId="19"/>
    <cellStyle name="Comma [0]" xfId="20"/>
    <cellStyle name="40% - 强调文字颜色 3" xfId="21"/>
    <cellStyle name="差" xfId="22"/>
    <cellStyle name="Comma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常规 8 2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常规 16 2" xfId="69"/>
    <cellStyle name="40% - 强调文字颜色 6" xfId="70"/>
    <cellStyle name="常规 10 2" xfId="71"/>
    <cellStyle name="60% - 强调文字颜色 6" xfId="72"/>
    <cellStyle name="差 2" xfId="73"/>
    <cellStyle name="常规 11" xfId="74"/>
    <cellStyle name="常规 13" xfId="75"/>
    <cellStyle name="常规 11 2" xfId="76"/>
    <cellStyle name="常规 12 2" xfId="77"/>
    <cellStyle name="常规 14" xfId="78"/>
    <cellStyle name="常规 14 2" xfId="79"/>
    <cellStyle name="常规 20" xfId="80"/>
    <cellStyle name="常规 15" xfId="81"/>
    <cellStyle name="常规 17" xfId="82"/>
    <cellStyle name="常规 17 2" xfId="83"/>
    <cellStyle name="常规 18" xfId="84"/>
    <cellStyle name="常规 18 2" xfId="85"/>
    <cellStyle name="常规 19" xfId="86"/>
    <cellStyle name="常规 2" xfId="87"/>
    <cellStyle name="常规 2 2" xfId="88"/>
    <cellStyle name="常规 2 3" xfId="89"/>
    <cellStyle name="常规 2_一般公共预算基本支出表" xfId="90"/>
    <cellStyle name="常规 3" xfId="91"/>
    <cellStyle name="常规 3 2" xfId="92"/>
    <cellStyle name="常规 4" xfId="93"/>
    <cellStyle name="常规 4 2" xfId="94"/>
    <cellStyle name="常规 5" xfId="95"/>
    <cellStyle name="常规 6 2" xfId="96"/>
    <cellStyle name="常规 7" xfId="97"/>
    <cellStyle name="常规 7 2" xfId="98"/>
    <cellStyle name="常规 8" xfId="99"/>
    <cellStyle name="常规 9" xfId="100"/>
    <cellStyle name="常规 9 2" xfId="101"/>
    <cellStyle name="常规_表23：2017年政府专项债务限额和余额情况表" xfId="102"/>
    <cellStyle name="常规_全省收入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workbookViewId="0" topLeftCell="A1">
      <pane xSplit="1" ySplit="1" topLeftCell="B2" activePane="bottomRight" state="frozen"/>
      <selection pane="bottomRight" activeCell="F11" sqref="F11"/>
    </sheetView>
  </sheetViews>
  <sheetFormatPr defaultColWidth="9.00390625" defaultRowHeight="14.25"/>
  <cols>
    <col min="1" max="3" width="5.125" style="1" customWidth="1"/>
    <col min="4" max="4" width="31.25390625" style="1" customWidth="1"/>
    <col min="5" max="7" width="9.25390625" style="1" customWidth="1"/>
    <col min="8" max="8" width="13.50390625" style="1" customWidth="1"/>
    <col min="9" max="16384" width="9.00390625" style="1" customWidth="1"/>
  </cols>
  <sheetData>
    <row r="1" ht="14.25" customHeight="1">
      <c r="G1" s="2" t="s">
        <v>0</v>
      </c>
    </row>
    <row r="2" spans="1:7" ht="21" customHeight="1">
      <c r="A2" s="3" t="s">
        <v>1</v>
      </c>
      <c r="B2" s="3"/>
      <c r="C2" s="3"/>
      <c r="D2" s="3"/>
      <c r="E2" s="3"/>
      <c r="F2" s="3"/>
      <c r="G2" s="3"/>
    </row>
    <row r="3" spans="1:7" ht="21" customHeight="1">
      <c r="A3" s="4"/>
      <c r="B3" s="5"/>
      <c r="C3" s="5"/>
      <c r="D3" s="5"/>
      <c r="E3" s="6"/>
      <c r="F3" s="6"/>
      <c r="G3" s="2" t="s">
        <v>2</v>
      </c>
    </row>
    <row r="4" spans="1:7" ht="25.5" customHeight="1">
      <c r="A4" s="7" t="s">
        <v>3</v>
      </c>
      <c r="B4" s="8"/>
      <c r="C4" s="8"/>
      <c r="D4" s="9"/>
      <c r="E4" s="10" t="s">
        <v>4</v>
      </c>
      <c r="F4" s="10"/>
      <c r="G4" s="10"/>
    </row>
    <row r="5" spans="1:7" ht="21.75" customHeight="1">
      <c r="A5" s="7" t="s">
        <v>5</v>
      </c>
      <c r="B5" s="8"/>
      <c r="C5" s="9"/>
      <c r="D5" s="10" t="s">
        <v>6</v>
      </c>
      <c r="E5" s="10" t="s">
        <v>7</v>
      </c>
      <c r="F5" s="10" t="s">
        <v>8</v>
      </c>
      <c r="G5" s="10" t="s">
        <v>9</v>
      </c>
    </row>
    <row r="6" spans="1:7" ht="27" customHeight="1">
      <c r="A6" s="11"/>
      <c r="B6" s="11"/>
      <c r="C6" s="11"/>
      <c r="D6" s="12" t="s">
        <v>10</v>
      </c>
      <c r="E6" s="13">
        <f>E7+E85+E89+E105+E110+E115+E129+E174+E202+E210+E222+E248+E252+E257+E261+E264+E267+E274+E277+E280+E283</f>
        <v>95272.99999999999</v>
      </c>
      <c r="F6" s="13">
        <f>F7+F85+F89+F105+F110+F115+F129+F174+F202+F210+F222+F248+F252+F257+F261+F264+F267+F274+F277+F280+F283</f>
        <v>44040.61999999999</v>
      </c>
      <c r="G6" s="13">
        <f>G7+G85+G89+G105+G110+G115+G129+G174+G202+G210+G222+G248+G252+G257+G261+G264+G267+G274+G277+G280+G283</f>
        <v>51232.38</v>
      </c>
    </row>
    <row r="7" spans="1:7" ht="27" customHeight="1">
      <c r="A7" s="11" t="s">
        <v>11</v>
      </c>
      <c r="B7" s="11"/>
      <c r="C7" s="11"/>
      <c r="D7" s="12" t="s">
        <v>12</v>
      </c>
      <c r="E7" s="13">
        <f>E8+E11+E14+E21+E24+E27+E33+E35+E39+E43+E47+E49+E52+E56+E60+E64+E67+E71+E74+E82</f>
        <v>26673.370000000003</v>
      </c>
      <c r="F7" s="13">
        <f>F8+F11+F14+F21+F24+F27+F33+F35+F39+F43+F47+F49+F52+F56+F60+F64+F67+F71+F74+F82</f>
        <v>11926.600000000002</v>
      </c>
      <c r="G7" s="13">
        <f>G8+G11+G14+G21+G24+G27+G33+G35+G39+G43+G47+G49+G52+G56+G60+G64+G67+G71+G74+G82</f>
        <v>14746.77</v>
      </c>
    </row>
    <row r="8" spans="1:7" ht="27" customHeight="1">
      <c r="A8" s="11"/>
      <c r="B8" s="11" t="s">
        <v>13</v>
      </c>
      <c r="C8" s="11"/>
      <c r="D8" s="12" t="s">
        <v>14</v>
      </c>
      <c r="E8" s="13">
        <f>SUM(E9:E10)</f>
        <v>374.5</v>
      </c>
      <c r="F8" s="13">
        <f>SUM(F9:F10)</f>
        <v>306.5</v>
      </c>
      <c r="G8" s="13">
        <f>SUM(G9:G10)</f>
        <v>68</v>
      </c>
    </row>
    <row r="9" spans="1:7" ht="27" customHeight="1">
      <c r="A9" s="11" t="s">
        <v>15</v>
      </c>
      <c r="B9" s="11" t="s">
        <v>16</v>
      </c>
      <c r="C9" s="11" t="s">
        <v>13</v>
      </c>
      <c r="D9" s="12" t="s">
        <v>17</v>
      </c>
      <c r="E9" s="13">
        <v>306.5</v>
      </c>
      <c r="F9" s="13">
        <v>306.5</v>
      </c>
      <c r="G9" s="13">
        <v>0</v>
      </c>
    </row>
    <row r="10" spans="1:7" ht="27" customHeight="1">
      <c r="A10" s="11" t="s">
        <v>15</v>
      </c>
      <c r="B10" s="11" t="s">
        <v>16</v>
      </c>
      <c r="C10" s="11" t="s">
        <v>18</v>
      </c>
      <c r="D10" s="12" t="s">
        <v>19</v>
      </c>
      <c r="E10" s="13">
        <v>68</v>
      </c>
      <c r="F10" s="13">
        <v>0</v>
      </c>
      <c r="G10" s="13">
        <v>68</v>
      </c>
    </row>
    <row r="11" spans="1:7" ht="27" customHeight="1">
      <c r="A11" s="11"/>
      <c r="B11" s="11" t="s">
        <v>18</v>
      </c>
      <c r="C11" s="11"/>
      <c r="D11" s="12" t="s">
        <v>20</v>
      </c>
      <c r="E11" s="13">
        <f>SUM(E12:E13)</f>
        <v>293.49</v>
      </c>
      <c r="F11" s="13">
        <f>SUM(F12:F13)</f>
        <v>248.29</v>
      </c>
      <c r="G11" s="13">
        <f>SUM(G12:G13)</f>
        <v>45.2</v>
      </c>
    </row>
    <row r="12" spans="1:7" ht="27" customHeight="1">
      <c r="A12" s="11" t="s">
        <v>15</v>
      </c>
      <c r="B12" s="11" t="s">
        <v>21</v>
      </c>
      <c r="C12" s="11" t="s">
        <v>13</v>
      </c>
      <c r="D12" s="12" t="s">
        <v>22</v>
      </c>
      <c r="E12" s="13">
        <v>248.29</v>
      </c>
      <c r="F12" s="13">
        <v>248.29</v>
      </c>
      <c r="G12" s="13">
        <v>0</v>
      </c>
    </row>
    <row r="13" spans="1:7" ht="27" customHeight="1">
      <c r="A13" s="11" t="s">
        <v>15</v>
      </c>
      <c r="B13" s="11" t="s">
        <v>21</v>
      </c>
      <c r="C13" s="11" t="s">
        <v>18</v>
      </c>
      <c r="D13" s="12" t="s">
        <v>23</v>
      </c>
      <c r="E13" s="13">
        <v>45.2</v>
      </c>
      <c r="F13" s="13">
        <v>0</v>
      </c>
      <c r="G13" s="13">
        <v>45.2</v>
      </c>
    </row>
    <row r="14" spans="1:7" ht="27" customHeight="1">
      <c r="A14" s="11"/>
      <c r="B14" s="11" t="s">
        <v>24</v>
      </c>
      <c r="C14" s="11"/>
      <c r="D14" s="12" t="s">
        <v>25</v>
      </c>
      <c r="E14" s="13">
        <f>SUM(E15:E20)</f>
        <v>9962.029999999999</v>
      </c>
      <c r="F14" s="13">
        <f>SUM(F15:F20)</f>
        <v>7489.429999999999</v>
      </c>
      <c r="G14" s="13">
        <f>SUM(G15:G20)</f>
        <v>2472.6</v>
      </c>
    </row>
    <row r="15" spans="1:7" ht="27" customHeight="1">
      <c r="A15" s="11" t="s">
        <v>15</v>
      </c>
      <c r="B15" s="11" t="s">
        <v>26</v>
      </c>
      <c r="C15" s="11" t="s">
        <v>18</v>
      </c>
      <c r="D15" s="12" t="s">
        <v>27</v>
      </c>
      <c r="E15" s="13">
        <v>626.8</v>
      </c>
      <c r="F15" s="13">
        <v>0</v>
      </c>
      <c r="G15" s="13">
        <v>626.8</v>
      </c>
    </row>
    <row r="16" spans="1:7" ht="27" customHeight="1">
      <c r="A16" s="11" t="s">
        <v>15</v>
      </c>
      <c r="B16" s="11" t="s">
        <v>26</v>
      </c>
      <c r="C16" s="11" t="s">
        <v>24</v>
      </c>
      <c r="D16" s="12" t="s">
        <v>28</v>
      </c>
      <c r="E16" s="13">
        <v>592.83</v>
      </c>
      <c r="F16" s="13">
        <v>421.03</v>
      </c>
      <c r="G16" s="13">
        <v>171.8</v>
      </c>
    </row>
    <row r="17" spans="1:7" ht="27" customHeight="1">
      <c r="A17" s="11" t="s">
        <v>15</v>
      </c>
      <c r="B17" s="11" t="s">
        <v>26</v>
      </c>
      <c r="C17" s="11" t="s">
        <v>13</v>
      </c>
      <c r="D17" s="12" t="s">
        <v>29</v>
      </c>
      <c r="E17" s="13">
        <v>7090.8</v>
      </c>
      <c r="F17" s="13">
        <v>6890.8</v>
      </c>
      <c r="G17" s="13">
        <v>200</v>
      </c>
    </row>
    <row r="18" spans="1:7" ht="27" customHeight="1">
      <c r="A18" s="11" t="s">
        <v>15</v>
      </c>
      <c r="B18" s="11" t="s">
        <v>26</v>
      </c>
      <c r="C18" s="11" t="s">
        <v>30</v>
      </c>
      <c r="D18" s="12" t="s">
        <v>31</v>
      </c>
      <c r="E18" s="13">
        <v>902.3</v>
      </c>
      <c r="F18" s="13">
        <v>0</v>
      </c>
      <c r="G18" s="13">
        <v>902.3</v>
      </c>
    </row>
    <row r="19" spans="1:7" ht="27" customHeight="1">
      <c r="A19" s="11" t="s">
        <v>15</v>
      </c>
      <c r="B19" s="11" t="s">
        <v>26</v>
      </c>
      <c r="C19" s="11" t="s">
        <v>32</v>
      </c>
      <c r="D19" s="12" t="s">
        <v>33</v>
      </c>
      <c r="E19" s="13">
        <v>80.16</v>
      </c>
      <c r="F19" s="13">
        <v>80.16</v>
      </c>
      <c r="G19" s="13">
        <v>0</v>
      </c>
    </row>
    <row r="20" spans="1:7" ht="27" customHeight="1">
      <c r="A20" s="11" t="s">
        <v>15</v>
      </c>
      <c r="B20" s="11" t="s">
        <v>26</v>
      </c>
      <c r="C20" s="11" t="s">
        <v>34</v>
      </c>
      <c r="D20" s="12" t="s">
        <v>35</v>
      </c>
      <c r="E20" s="13">
        <v>669.14</v>
      </c>
      <c r="F20" s="13">
        <v>97.44</v>
      </c>
      <c r="G20" s="13">
        <v>571.7</v>
      </c>
    </row>
    <row r="21" spans="1:7" ht="27" customHeight="1">
      <c r="A21" s="11"/>
      <c r="B21" s="11" t="s">
        <v>36</v>
      </c>
      <c r="C21" s="11"/>
      <c r="D21" s="12" t="s">
        <v>37</v>
      </c>
      <c r="E21" s="13">
        <f>SUM(E22:E23)</f>
        <v>216.54999999999998</v>
      </c>
      <c r="F21" s="13">
        <f>SUM(F22:F23)</f>
        <v>160.45</v>
      </c>
      <c r="G21" s="13">
        <f>SUM(G22:G23)</f>
        <v>56.1</v>
      </c>
    </row>
    <row r="22" spans="1:7" ht="27" customHeight="1">
      <c r="A22" s="11" t="s">
        <v>15</v>
      </c>
      <c r="B22" s="11" t="s">
        <v>38</v>
      </c>
      <c r="C22" s="11" t="s">
        <v>13</v>
      </c>
      <c r="D22" s="12" t="s">
        <v>39</v>
      </c>
      <c r="E22" s="13">
        <v>160.45</v>
      </c>
      <c r="F22" s="13">
        <v>160.45</v>
      </c>
      <c r="G22" s="13">
        <v>0</v>
      </c>
    </row>
    <row r="23" spans="1:7" ht="27" customHeight="1">
      <c r="A23" s="11" t="s">
        <v>15</v>
      </c>
      <c r="B23" s="11" t="s">
        <v>38</v>
      </c>
      <c r="C23" s="11" t="s">
        <v>18</v>
      </c>
      <c r="D23" s="12" t="s">
        <v>40</v>
      </c>
      <c r="E23" s="13">
        <v>56.1</v>
      </c>
      <c r="F23" s="13">
        <v>0</v>
      </c>
      <c r="G23" s="13">
        <v>56.1</v>
      </c>
    </row>
    <row r="24" spans="1:7" ht="27" customHeight="1">
      <c r="A24" s="11"/>
      <c r="B24" s="11" t="s">
        <v>30</v>
      </c>
      <c r="C24" s="11"/>
      <c r="D24" s="12" t="s">
        <v>41</v>
      </c>
      <c r="E24" s="13">
        <f>SUM(E25:E26)</f>
        <v>52.8</v>
      </c>
      <c r="F24" s="13">
        <f>SUM(F25:F26)</f>
        <v>45.4</v>
      </c>
      <c r="G24" s="13">
        <f>SUM(G25:G26)</f>
        <v>7.4</v>
      </c>
    </row>
    <row r="25" spans="1:7" ht="27" customHeight="1">
      <c r="A25" s="11" t="s">
        <v>15</v>
      </c>
      <c r="B25" s="11" t="s">
        <v>42</v>
      </c>
      <c r="C25" s="11" t="s">
        <v>13</v>
      </c>
      <c r="D25" s="12" t="s">
        <v>43</v>
      </c>
      <c r="E25" s="13">
        <v>45.4</v>
      </c>
      <c r="F25" s="13">
        <v>45.4</v>
      </c>
      <c r="G25" s="13">
        <v>0</v>
      </c>
    </row>
    <row r="26" spans="1:7" ht="27" customHeight="1">
      <c r="A26" s="11" t="s">
        <v>15</v>
      </c>
      <c r="B26" s="11" t="s">
        <v>42</v>
      </c>
      <c r="C26" s="11" t="s">
        <v>30</v>
      </c>
      <c r="D26" s="12" t="s">
        <v>44</v>
      </c>
      <c r="E26" s="13">
        <v>7.4</v>
      </c>
      <c r="F26" s="13">
        <v>0</v>
      </c>
      <c r="G26" s="13">
        <v>7.4</v>
      </c>
    </row>
    <row r="27" spans="1:7" ht="27" customHeight="1">
      <c r="A27" s="11"/>
      <c r="B27" s="11" t="s">
        <v>45</v>
      </c>
      <c r="C27" s="11"/>
      <c r="D27" s="12" t="s">
        <v>46</v>
      </c>
      <c r="E27" s="13">
        <f>SUM(E28:E32)</f>
        <v>485.46</v>
      </c>
      <c r="F27" s="13">
        <f>SUM(F28:F32)</f>
        <v>238.26</v>
      </c>
      <c r="G27" s="13">
        <f>SUM(G28:G32)</f>
        <v>247.2</v>
      </c>
    </row>
    <row r="28" spans="1:7" ht="27" customHeight="1">
      <c r="A28" s="11" t="s">
        <v>15</v>
      </c>
      <c r="B28" s="11" t="s">
        <v>47</v>
      </c>
      <c r="C28" s="11" t="s">
        <v>13</v>
      </c>
      <c r="D28" s="12" t="s">
        <v>48</v>
      </c>
      <c r="E28" s="13">
        <v>238.26</v>
      </c>
      <c r="F28" s="13">
        <v>238.26</v>
      </c>
      <c r="G28" s="13">
        <v>0</v>
      </c>
    </row>
    <row r="29" spans="1:7" ht="27" customHeight="1">
      <c r="A29" s="11" t="s">
        <v>15</v>
      </c>
      <c r="B29" s="11" t="s">
        <v>47</v>
      </c>
      <c r="C29" s="11" t="s">
        <v>49</v>
      </c>
      <c r="D29" s="12" t="s">
        <v>50</v>
      </c>
      <c r="E29" s="13">
        <v>20</v>
      </c>
      <c r="F29" s="13">
        <v>0</v>
      </c>
      <c r="G29" s="13">
        <v>20</v>
      </c>
    </row>
    <row r="30" spans="1:7" ht="27" customHeight="1">
      <c r="A30" s="11" t="s">
        <v>15</v>
      </c>
      <c r="B30" s="11" t="s">
        <v>47</v>
      </c>
      <c r="C30" s="11" t="s">
        <v>18</v>
      </c>
      <c r="D30" s="12" t="s">
        <v>51</v>
      </c>
      <c r="E30" s="13">
        <v>54.5</v>
      </c>
      <c r="F30" s="13">
        <v>0</v>
      </c>
      <c r="G30" s="13">
        <v>54.5</v>
      </c>
    </row>
    <row r="31" spans="1:7" ht="27" customHeight="1">
      <c r="A31" s="11" t="s">
        <v>15</v>
      </c>
      <c r="B31" s="11" t="s">
        <v>47</v>
      </c>
      <c r="C31" s="11" t="s">
        <v>52</v>
      </c>
      <c r="D31" s="12" t="s">
        <v>53</v>
      </c>
      <c r="E31" s="13">
        <v>157</v>
      </c>
      <c r="F31" s="13">
        <v>0</v>
      </c>
      <c r="G31" s="13">
        <v>157</v>
      </c>
    </row>
    <row r="32" spans="1:7" ht="27" customHeight="1">
      <c r="A32" s="11" t="s">
        <v>15</v>
      </c>
      <c r="B32" s="11" t="s">
        <v>47</v>
      </c>
      <c r="C32" s="11" t="s">
        <v>30</v>
      </c>
      <c r="D32" s="12" t="s">
        <v>54</v>
      </c>
      <c r="E32" s="13">
        <v>15.7</v>
      </c>
      <c r="F32" s="13">
        <v>0</v>
      </c>
      <c r="G32" s="13">
        <v>15.7</v>
      </c>
    </row>
    <row r="33" spans="1:7" ht="27" customHeight="1">
      <c r="A33" s="11"/>
      <c r="B33" s="11" t="s">
        <v>49</v>
      </c>
      <c r="C33" s="11"/>
      <c r="D33" s="12" t="s">
        <v>55</v>
      </c>
      <c r="E33" s="13">
        <f>E34</f>
        <v>1544</v>
      </c>
      <c r="F33" s="13">
        <f>F34</f>
        <v>0</v>
      </c>
      <c r="G33" s="13">
        <f>G34</f>
        <v>1544</v>
      </c>
    </row>
    <row r="34" spans="1:7" ht="27" customHeight="1">
      <c r="A34" s="11" t="s">
        <v>15</v>
      </c>
      <c r="B34" s="11" t="s">
        <v>56</v>
      </c>
      <c r="C34" s="11" t="s">
        <v>52</v>
      </c>
      <c r="D34" s="12" t="s">
        <v>57</v>
      </c>
      <c r="E34" s="13">
        <v>1544</v>
      </c>
      <c r="F34" s="13">
        <v>0</v>
      </c>
      <c r="G34" s="13">
        <v>1544</v>
      </c>
    </row>
    <row r="35" spans="1:7" ht="27" customHeight="1">
      <c r="A35" s="11"/>
      <c r="B35" s="11" t="s">
        <v>34</v>
      </c>
      <c r="C35" s="11"/>
      <c r="D35" s="12" t="s">
        <v>58</v>
      </c>
      <c r="E35" s="13">
        <f>SUM(E36:E38)</f>
        <v>152.73000000000002</v>
      </c>
      <c r="F35" s="13">
        <f>SUM(F36:F38)</f>
        <v>90.73</v>
      </c>
      <c r="G35" s="13">
        <f>SUM(G36:G38)</f>
        <v>62</v>
      </c>
    </row>
    <row r="36" spans="1:7" ht="27" customHeight="1">
      <c r="A36" s="11" t="s">
        <v>15</v>
      </c>
      <c r="B36" s="11" t="s">
        <v>59</v>
      </c>
      <c r="C36" s="11" t="s">
        <v>13</v>
      </c>
      <c r="D36" s="12" t="s">
        <v>60</v>
      </c>
      <c r="E36" s="13">
        <v>90.73</v>
      </c>
      <c r="F36" s="13">
        <v>90.73</v>
      </c>
      <c r="G36" s="13">
        <v>0</v>
      </c>
    </row>
    <row r="37" spans="1:7" ht="27" customHeight="1">
      <c r="A37" s="11" t="s">
        <v>15</v>
      </c>
      <c r="B37" s="11" t="s">
        <v>59</v>
      </c>
      <c r="C37" s="11" t="s">
        <v>36</v>
      </c>
      <c r="D37" s="12" t="s">
        <v>61</v>
      </c>
      <c r="E37" s="13">
        <v>8.5</v>
      </c>
      <c r="F37" s="13">
        <v>0</v>
      </c>
      <c r="G37" s="13">
        <v>8.5</v>
      </c>
    </row>
    <row r="38" spans="1:7" ht="27" customHeight="1">
      <c r="A38" s="11" t="s">
        <v>15</v>
      </c>
      <c r="B38" s="11" t="s">
        <v>59</v>
      </c>
      <c r="C38" s="11" t="s">
        <v>18</v>
      </c>
      <c r="D38" s="12" t="s">
        <v>62</v>
      </c>
      <c r="E38" s="13">
        <v>53.5</v>
      </c>
      <c r="F38" s="13">
        <v>0</v>
      </c>
      <c r="G38" s="13">
        <v>53.5</v>
      </c>
    </row>
    <row r="39" spans="1:7" ht="27" customHeight="1">
      <c r="A39" s="11"/>
      <c r="B39" s="11" t="s">
        <v>63</v>
      </c>
      <c r="C39" s="11"/>
      <c r="D39" s="12" t="s">
        <v>64</v>
      </c>
      <c r="E39" s="13">
        <f>SUM(E40:E42)</f>
        <v>747.2</v>
      </c>
      <c r="F39" s="13">
        <f>SUM(F40:F42)</f>
        <v>669.7</v>
      </c>
      <c r="G39" s="13">
        <f>SUM(G40:G42)</f>
        <v>77.5</v>
      </c>
    </row>
    <row r="40" spans="1:7" ht="27" customHeight="1">
      <c r="A40" s="11" t="s">
        <v>15</v>
      </c>
      <c r="B40" s="11" t="s">
        <v>65</v>
      </c>
      <c r="C40" s="11" t="s">
        <v>30</v>
      </c>
      <c r="D40" s="12" t="s">
        <v>66</v>
      </c>
      <c r="E40" s="13">
        <v>135.72</v>
      </c>
      <c r="F40" s="13">
        <v>77.62</v>
      </c>
      <c r="G40" s="13">
        <v>58.1</v>
      </c>
    </row>
    <row r="41" spans="1:7" ht="27" customHeight="1">
      <c r="A41" s="11" t="s">
        <v>15</v>
      </c>
      <c r="B41" s="11" t="s">
        <v>65</v>
      </c>
      <c r="C41" s="11" t="s">
        <v>13</v>
      </c>
      <c r="D41" s="12" t="s">
        <v>67</v>
      </c>
      <c r="E41" s="13">
        <v>592.08</v>
      </c>
      <c r="F41" s="13">
        <v>592.08</v>
      </c>
      <c r="G41" s="13">
        <v>0</v>
      </c>
    </row>
    <row r="42" spans="1:7" ht="27" customHeight="1">
      <c r="A42" s="11" t="s">
        <v>15</v>
      </c>
      <c r="B42" s="11" t="s">
        <v>65</v>
      </c>
      <c r="C42" s="11" t="s">
        <v>18</v>
      </c>
      <c r="D42" s="12" t="s">
        <v>68</v>
      </c>
      <c r="E42" s="13">
        <v>19.4</v>
      </c>
      <c r="F42" s="13">
        <v>0</v>
      </c>
      <c r="G42" s="13">
        <v>19.4</v>
      </c>
    </row>
    <row r="43" spans="1:7" ht="27" customHeight="1">
      <c r="A43" s="11"/>
      <c r="B43" s="11" t="s">
        <v>69</v>
      </c>
      <c r="C43" s="11"/>
      <c r="D43" s="12" t="s">
        <v>70</v>
      </c>
      <c r="E43" s="13">
        <f>SUM(E44:E46)</f>
        <v>234.08</v>
      </c>
      <c r="F43" s="13">
        <f>SUM(F44:F46)</f>
        <v>129.18</v>
      </c>
      <c r="G43" s="13">
        <f>SUM(G44:G46)</f>
        <v>104.9</v>
      </c>
    </row>
    <row r="44" spans="1:7" ht="27" customHeight="1">
      <c r="A44" s="11" t="s">
        <v>15</v>
      </c>
      <c r="B44" s="11" t="s">
        <v>71</v>
      </c>
      <c r="C44" s="11" t="s">
        <v>13</v>
      </c>
      <c r="D44" s="12" t="s">
        <v>72</v>
      </c>
      <c r="E44" s="13">
        <v>129.18</v>
      </c>
      <c r="F44" s="13">
        <v>129.18</v>
      </c>
      <c r="G44" s="13">
        <v>0</v>
      </c>
    </row>
    <row r="45" spans="1:7" ht="27" customHeight="1">
      <c r="A45" s="11" t="s">
        <v>15</v>
      </c>
      <c r="B45" s="11" t="s">
        <v>71</v>
      </c>
      <c r="C45" s="11" t="s">
        <v>34</v>
      </c>
      <c r="D45" s="12" t="s">
        <v>73</v>
      </c>
      <c r="E45" s="13">
        <v>100</v>
      </c>
      <c r="F45" s="13">
        <v>0</v>
      </c>
      <c r="G45" s="13">
        <v>100</v>
      </c>
    </row>
    <row r="46" spans="1:7" ht="27" customHeight="1">
      <c r="A46" s="11" t="s">
        <v>15</v>
      </c>
      <c r="B46" s="11" t="s">
        <v>71</v>
      </c>
      <c r="C46" s="11" t="s">
        <v>18</v>
      </c>
      <c r="D46" s="12" t="s">
        <v>74</v>
      </c>
      <c r="E46" s="13">
        <v>4.9</v>
      </c>
      <c r="F46" s="13">
        <v>0</v>
      </c>
      <c r="G46" s="13">
        <v>4.9</v>
      </c>
    </row>
    <row r="47" spans="1:7" ht="27" customHeight="1">
      <c r="A47" s="11"/>
      <c r="B47" s="11" t="s">
        <v>75</v>
      </c>
      <c r="C47" s="11"/>
      <c r="D47" s="12" t="s">
        <v>76</v>
      </c>
      <c r="E47" s="13">
        <f>E48</f>
        <v>1.6</v>
      </c>
      <c r="F47" s="13">
        <f>F48</f>
        <v>0</v>
      </c>
      <c r="G47" s="13">
        <f>G48</f>
        <v>1.6</v>
      </c>
    </row>
    <row r="48" spans="1:7" ht="27" customHeight="1">
      <c r="A48" s="11" t="s">
        <v>15</v>
      </c>
      <c r="B48" s="11" t="s">
        <v>77</v>
      </c>
      <c r="C48" s="11" t="s">
        <v>36</v>
      </c>
      <c r="D48" s="12" t="s">
        <v>78</v>
      </c>
      <c r="E48" s="13">
        <v>1.6</v>
      </c>
      <c r="F48" s="13">
        <v>0</v>
      </c>
      <c r="G48" s="13">
        <v>1.6</v>
      </c>
    </row>
    <row r="49" spans="1:7" ht="27" customHeight="1">
      <c r="A49" s="11"/>
      <c r="B49" s="11" t="s">
        <v>79</v>
      </c>
      <c r="C49" s="11"/>
      <c r="D49" s="12" t="s">
        <v>80</v>
      </c>
      <c r="E49" s="13">
        <f>SUM(E50:E51)</f>
        <v>30.87</v>
      </c>
      <c r="F49" s="13">
        <f>SUM(F50:F51)</f>
        <v>30.27</v>
      </c>
      <c r="G49" s="13">
        <f>SUM(G50:G51)</f>
        <v>0.6</v>
      </c>
    </row>
    <row r="50" spans="1:7" ht="27" customHeight="1">
      <c r="A50" s="11" t="s">
        <v>15</v>
      </c>
      <c r="B50" s="11" t="s">
        <v>81</v>
      </c>
      <c r="C50" s="11" t="s">
        <v>18</v>
      </c>
      <c r="D50" s="12" t="s">
        <v>82</v>
      </c>
      <c r="E50" s="13">
        <v>0.6</v>
      </c>
      <c r="F50" s="13">
        <v>0</v>
      </c>
      <c r="G50" s="13">
        <v>0.6</v>
      </c>
    </row>
    <row r="51" spans="1:7" ht="27" customHeight="1">
      <c r="A51" s="11" t="s">
        <v>15</v>
      </c>
      <c r="B51" s="11" t="s">
        <v>81</v>
      </c>
      <c r="C51" s="11" t="s">
        <v>13</v>
      </c>
      <c r="D51" s="12" t="s">
        <v>83</v>
      </c>
      <c r="E51" s="13">
        <v>30.27</v>
      </c>
      <c r="F51" s="13">
        <v>30.27</v>
      </c>
      <c r="G51" s="13">
        <v>0</v>
      </c>
    </row>
    <row r="52" spans="1:7" ht="27" customHeight="1">
      <c r="A52" s="11"/>
      <c r="B52" s="11" t="s">
        <v>84</v>
      </c>
      <c r="C52" s="11"/>
      <c r="D52" s="12" t="s">
        <v>85</v>
      </c>
      <c r="E52" s="13">
        <f>SUM(E53:E55)</f>
        <v>361.39</v>
      </c>
      <c r="F52" s="13">
        <f>SUM(F53:F55)</f>
        <v>316.69</v>
      </c>
      <c r="G52" s="13">
        <f>SUM(G53:G55)</f>
        <v>44.7</v>
      </c>
    </row>
    <row r="53" spans="1:7" ht="27" customHeight="1">
      <c r="A53" s="11" t="s">
        <v>15</v>
      </c>
      <c r="B53" s="11" t="s">
        <v>86</v>
      </c>
      <c r="C53" s="11" t="s">
        <v>18</v>
      </c>
      <c r="D53" s="12" t="s">
        <v>87</v>
      </c>
      <c r="E53" s="13">
        <v>40.7</v>
      </c>
      <c r="F53" s="13">
        <v>0</v>
      </c>
      <c r="G53" s="13">
        <v>40.7</v>
      </c>
    </row>
    <row r="54" spans="1:7" ht="27" customHeight="1">
      <c r="A54" s="11" t="s">
        <v>15</v>
      </c>
      <c r="B54" s="11" t="s">
        <v>86</v>
      </c>
      <c r="C54" s="11" t="s">
        <v>13</v>
      </c>
      <c r="D54" s="12" t="s">
        <v>88</v>
      </c>
      <c r="E54" s="13">
        <v>54.77</v>
      </c>
      <c r="F54" s="13">
        <v>54.77</v>
      </c>
      <c r="G54" s="13">
        <v>0</v>
      </c>
    </row>
    <row r="55" spans="1:7" ht="27" customHeight="1">
      <c r="A55" s="11" t="s">
        <v>15</v>
      </c>
      <c r="B55" s="11" t="s">
        <v>86</v>
      </c>
      <c r="C55" s="11" t="s">
        <v>45</v>
      </c>
      <c r="D55" s="12" t="s">
        <v>89</v>
      </c>
      <c r="E55" s="13">
        <v>265.92</v>
      </c>
      <c r="F55" s="13">
        <v>261.92</v>
      </c>
      <c r="G55" s="13">
        <v>4</v>
      </c>
    </row>
    <row r="56" spans="1:7" ht="27" customHeight="1">
      <c r="A56" s="11"/>
      <c r="B56" s="11" t="s">
        <v>90</v>
      </c>
      <c r="C56" s="11"/>
      <c r="D56" s="12" t="s">
        <v>91</v>
      </c>
      <c r="E56" s="13">
        <f>SUM(E57:E59)</f>
        <v>1117.38</v>
      </c>
      <c r="F56" s="13">
        <f>SUM(F57:F59)</f>
        <v>690.01</v>
      </c>
      <c r="G56" s="13">
        <f>SUM(G57:G59)</f>
        <v>427.37</v>
      </c>
    </row>
    <row r="57" spans="1:7" ht="27" customHeight="1">
      <c r="A57" s="11" t="s">
        <v>15</v>
      </c>
      <c r="B57" s="11" t="s">
        <v>92</v>
      </c>
      <c r="C57" s="11" t="s">
        <v>52</v>
      </c>
      <c r="D57" s="12" t="s">
        <v>93</v>
      </c>
      <c r="E57" s="13">
        <v>40</v>
      </c>
      <c r="F57" s="13">
        <v>0</v>
      </c>
      <c r="G57" s="13">
        <v>40</v>
      </c>
    </row>
    <row r="58" spans="1:7" ht="27" customHeight="1">
      <c r="A58" s="11" t="s">
        <v>15</v>
      </c>
      <c r="B58" s="11" t="s">
        <v>92</v>
      </c>
      <c r="C58" s="11" t="s">
        <v>13</v>
      </c>
      <c r="D58" s="12" t="s">
        <v>94</v>
      </c>
      <c r="E58" s="13">
        <v>711.61</v>
      </c>
      <c r="F58" s="13">
        <v>690.01</v>
      </c>
      <c r="G58" s="13">
        <v>21.6</v>
      </c>
    </row>
    <row r="59" spans="1:7" ht="27" customHeight="1">
      <c r="A59" s="11" t="s">
        <v>15</v>
      </c>
      <c r="B59" s="11" t="s">
        <v>92</v>
      </c>
      <c r="C59" s="11" t="s">
        <v>18</v>
      </c>
      <c r="D59" s="12" t="s">
        <v>95</v>
      </c>
      <c r="E59" s="13">
        <v>365.77</v>
      </c>
      <c r="F59" s="13">
        <v>0</v>
      </c>
      <c r="G59" s="13">
        <v>365.77</v>
      </c>
    </row>
    <row r="60" spans="1:7" ht="27" customHeight="1">
      <c r="A60" s="11"/>
      <c r="B60" s="11" t="s">
        <v>96</v>
      </c>
      <c r="C60" s="11"/>
      <c r="D60" s="12" t="s">
        <v>97</v>
      </c>
      <c r="E60" s="13">
        <f>SUM(E61:E63)</f>
        <v>4858.42</v>
      </c>
      <c r="F60" s="13">
        <f>SUM(F61:F63)</f>
        <v>199.32</v>
      </c>
      <c r="G60" s="13">
        <f>SUM(G61:G63)</f>
        <v>4659.1</v>
      </c>
    </row>
    <row r="61" spans="1:7" ht="27" customHeight="1">
      <c r="A61" s="11" t="s">
        <v>15</v>
      </c>
      <c r="B61" s="11" t="s">
        <v>98</v>
      </c>
      <c r="C61" s="11" t="s">
        <v>36</v>
      </c>
      <c r="D61" s="12" t="s">
        <v>99</v>
      </c>
      <c r="E61" s="13">
        <v>3920</v>
      </c>
      <c r="F61" s="13">
        <v>0</v>
      </c>
      <c r="G61" s="13">
        <v>3920</v>
      </c>
    </row>
    <row r="62" spans="1:7" ht="27" customHeight="1">
      <c r="A62" s="11" t="s">
        <v>15</v>
      </c>
      <c r="B62" s="11" t="s">
        <v>98</v>
      </c>
      <c r="C62" s="11" t="s">
        <v>18</v>
      </c>
      <c r="D62" s="12" t="s">
        <v>100</v>
      </c>
      <c r="E62" s="13">
        <v>739.1</v>
      </c>
      <c r="F62" s="13">
        <v>0</v>
      </c>
      <c r="G62" s="13">
        <v>739.1</v>
      </c>
    </row>
    <row r="63" spans="1:7" ht="27" customHeight="1">
      <c r="A63" s="11" t="s">
        <v>15</v>
      </c>
      <c r="B63" s="11" t="s">
        <v>98</v>
      </c>
      <c r="C63" s="11" t="s">
        <v>13</v>
      </c>
      <c r="D63" s="12" t="s">
        <v>101</v>
      </c>
      <c r="E63" s="13">
        <v>199.32</v>
      </c>
      <c r="F63" s="13">
        <v>199.32</v>
      </c>
      <c r="G63" s="13">
        <v>0</v>
      </c>
    </row>
    <row r="64" spans="1:7" ht="27" customHeight="1">
      <c r="A64" s="11"/>
      <c r="B64" s="11" t="s">
        <v>102</v>
      </c>
      <c r="C64" s="11"/>
      <c r="D64" s="12" t="s">
        <v>103</v>
      </c>
      <c r="E64" s="13">
        <f>SUM(E65:E66)</f>
        <v>1161.52</v>
      </c>
      <c r="F64" s="13">
        <f>SUM(F65:F66)</f>
        <v>137.82</v>
      </c>
      <c r="G64" s="13">
        <f>SUM(G65:G66)</f>
        <v>1023.7</v>
      </c>
    </row>
    <row r="65" spans="1:7" ht="27" customHeight="1">
      <c r="A65" s="11" t="s">
        <v>15</v>
      </c>
      <c r="B65" s="11" t="s">
        <v>104</v>
      </c>
      <c r="C65" s="11" t="s">
        <v>13</v>
      </c>
      <c r="D65" s="12" t="s">
        <v>105</v>
      </c>
      <c r="E65" s="13">
        <v>137.82</v>
      </c>
      <c r="F65" s="13">
        <v>137.82</v>
      </c>
      <c r="G65" s="13">
        <v>0</v>
      </c>
    </row>
    <row r="66" spans="1:7" ht="27" customHeight="1">
      <c r="A66" s="11" t="s">
        <v>15</v>
      </c>
      <c r="B66" s="11" t="s">
        <v>104</v>
      </c>
      <c r="C66" s="11" t="s">
        <v>18</v>
      </c>
      <c r="D66" s="12" t="s">
        <v>106</v>
      </c>
      <c r="E66" s="13">
        <v>1023.7</v>
      </c>
      <c r="F66" s="13">
        <v>0</v>
      </c>
      <c r="G66" s="13">
        <v>1023.7</v>
      </c>
    </row>
    <row r="67" spans="1:7" ht="27" customHeight="1">
      <c r="A67" s="11"/>
      <c r="B67" s="11" t="s">
        <v>107</v>
      </c>
      <c r="C67" s="11"/>
      <c r="D67" s="12" t="s">
        <v>108</v>
      </c>
      <c r="E67" s="13">
        <f>SUM(E68:E70)</f>
        <v>92.95</v>
      </c>
      <c r="F67" s="13">
        <f>SUM(F68:F70)</f>
        <v>71.95</v>
      </c>
      <c r="G67" s="13">
        <f>SUM(G68:G70)</f>
        <v>21</v>
      </c>
    </row>
    <row r="68" spans="1:7" ht="27" customHeight="1">
      <c r="A68" s="11" t="s">
        <v>15</v>
      </c>
      <c r="B68" s="11" t="s">
        <v>109</v>
      </c>
      <c r="C68" s="11" t="s">
        <v>18</v>
      </c>
      <c r="D68" s="12" t="s">
        <v>110</v>
      </c>
      <c r="E68" s="13">
        <v>18</v>
      </c>
      <c r="F68" s="13">
        <v>0</v>
      </c>
      <c r="G68" s="13">
        <v>18</v>
      </c>
    </row>
    <row r="69" spans="1:7" ht="27" customHeight="1">
      <c r="A69" s="11" t="s">
        <v>15</v>
      </c>
      <c r="B69" s="11" t="s">
        <v>109</v>
      </c>
      <c r="C69" s="11" t="s">
        <v>13</v>
      </c>
      <c r="D69" s="12" t="s">
        <v>111</v>
      </c>
      <c r="E69" s="13">
        <v>71.95</v>
      </c>
      <c r="F69" s="13">
        <v>71.95</v>
      </c>
      <c r="G69" s="13">
        <v>0</v>
      </c>
    </row>
    <row r="70" spans="1:7" ht="27" customHeight="1">
      <c r="A70" s="11" t="s">
        <v>15</v>
      </c>
      <c r="B70" s="11" t="s">
        <v>109</v>
      </c>
      <c r="C70" s="11" t="s">
        <v>36</v>
      </c>
      <c r="D70" s="12" t="s">
        <v>112</v>
      </c>
      <c r="E70" s="13">
        <v>3</v>
      </c>
      <c r="F70" s="13">
        <v>0</v>
      </c>
      <c r="G70" s="13">
        <v>3</v>
      </c>
    </row>
    <row r="71" spans="1:7" ht="27" customHeight="1">
      <c r="A71" s="11"/>
      <c r="B71" s="11" t="s">
        <v>113</v>
      </c>
      <c r="C71" s="11"/>
      <c r="D71" s="12" t="s">
        <v>114</v>
      </c>
      <c r="E71" s="13">
        <f>SUM(E72:E73)</f>
        <v>90.72999999999999</v>
      </c>
      <c r="F71" s="13">
        <f>SUM(F72:F73)</f>
        <v>56.43</v>
      </c>
      <c r="G71" s="13">
        <f>SUM(G72:G73)</f>
        <v>34.3</v>
      </c>
    </row>
    <row r="72" spans="1:7" ht="27" customHeight="1">
      <c r="A72" s="11" t="s">
        <v>15</v>
      </c>
      <c r="B72" s="11" t="s">
        <v>115</v>
      </c>
      <c r="C72" s="11" t="s">
        <v>18</v>
      </c>
      <c r="D72" s="12" t="s">
        <v>116</v>
      </c>
      <c r="E72" s="13">
        <v>34.3</v>
      </c>
      <c r="F72" s="13">
        <v>0</v>
      </c>
      <c r="G72" s="13">
        <v>34.3</v>
      </c>
    </row>
    <row r="73" spans="1:7" ht="27" customHeight="1">
      <c r="A73" s="11" t="s">
        <v>15</v>
      </c>
      <c r="B73" s="11" t="s">
        <v>115</v>
      </c>
      <c r="C73" s="11" t="s">
        <v>13</v>
      </c>
      <c r="D73" s="12" t="s">
        <v>117</v>
      </c>
      <c r="E73" s="13">
        <v>56.43</v>
      </c>
      <c r="F73" s="13">
        <v>56.43</v>
      </c>
      <c r="G73" s="13">
        <v>0</v>
      </c>
    </row>
    <row r="74" spans="1:7" ht="27" customHeight="1">
      <c r="A74" s="11"/>
      <c r="B74" s="11" t="s">
        <v>118</v>
      </c>
      <c r="C74" s="11"/>
      <c r="D74" s="12" t="s">
        <v>119</v>
      </c>
      <c r="E74" s="13">
        <f>SUM(E75:E81)</f>
        <v>1140.67</v>
      </c>
      <c r="F74" s="13">
        <f>SUM(F75:F81)</f>
        <v>1046.17</v>
      </c>
      <c r="G74" s="13">
        <f>SUM(G75:G81)</f>
        <v>94.5</v>
      </c>
    </row>
    <row r="75" spans="1:7" ht="27" customHeight="1">
      <c r="A75" s="11" t="s">
        <v>15</v>
      </c>
      <c r="B75" s="11" t="s">
        <v>120</v>
      </c>
      <c r="C75" s="11" t="s">
        <v>121</v>
      </c>
      <c r="D75" s="12" t="s">
        <v>122</v>
      </c>
      <c r="E75" s="13">
        <v>15</v>
      </c>
      <c r="F75" s="13">
        <v>0</v>
      </c>
      <c r="G75" s="13">
        <v>15</v>
      </c>
    </row>
    <row r="76" spans="1:7" ht="27" customHeight="1">
      <c r="A76" s="11" t="s">
        <v>15</v>
      </c>
      <c r="B76" s="11" t="s">
        <v>120</v>
      </c>
      <c r="C76" s="11" t="s">
        <v>13</v>
      </c>
      <c r="D76" s="12" t="s">
        <v>117</v>
      </c>
      <c r="E76" s="13">
        <v>988.17</v>
      </c>
      <c r="F76" s="13">
        <v>988.17</v>
      </c>
      <c r="G76" s="13">
        <v>0</v>
      </c>
    </row>
    <row r="77" spans="1:7" ht="27" customHeight="1">
      <c r="A77" s="11" t="s">
        <v>15</v>
      </c>
      <c r="B77" s="11" t="s">
        <v>120</v>
      </c>
      <c r="C77" s="11" t="s">
        <v>18</v>
      </c>
      <c r="D77" s="12" t="s">
        <v>116</v>
      </c>
      <c r="E77" s="13">
        <v>109</v>
      </c>
      <c r="F77" s="13">
        <v>58</v>
      </c>
      <c r="G77" s="13">
        <v>51</v>
      </c>
    </row>
    <row r="78" spans="1:7" ht="27" customHeight="1">
      <c r="A78" s="11" t="s">
        <v>15</v>
      </c>
      <c r="B78" s="11" t="s">
        <v>120</v>
      </c>
      <c r="C78" s="11" t="s">
        <v>123</v>
      </c>
      <c r="D78" s="12" t="s">
        <v>124</v>
      </c>
      <c r="E78" s="13">
        <v>2</v>
      </c>
      <c r="F78" s="13">
        <v>0</v>
      </c>
      <c r="G78" s="13">
        <v>2</v>
      </c>
    </row>
    <row r="79" spans="1:7" ht="27" customHeight="1">
      <c r="A79" s="11" t="s">
        <v>15</v>
      </c>
      <c r="B79" s="11" t="s">
        <v>120</v>
      </c>
      <c r="C79" s="11" t="s">
        <v>69</v>
      </c>
      <c r="D79" s="12" t="s">
        <v>125</v>
      </c>
      <c r="E79" s="13">
        <v>10</v>
      </c>
      <c r="F79" s="13">
        <v>0</v>
      </c>
      <c r="G79" s="13">
        <v>10</v>
      </c>
    </row>
    <row r="80" spans="1:7" ht="27" customHeight="1">
      <c r="A80" s="11" t="s">
        <v>15</v>
      </c>
      <c r="B80" s="11" t="s">
        <v>120</v>
      </c>
      <c r="C80" s="11" t="s">
        <v>126</v>
      </c>
      <c r="D80" s="12" t="s">
        <v>127</v>
      </c>
      <c r="E80" s="13">
        <v>10</v>
      </c>
      <c r="F80" s="13">
        <v>0</v>
      </c>
      <c r="G80" s="13">
        <v>10</v>
      </c>
    </row>
    <row r="81" spans="1:7" ht="27" customHeight="1">
      <c r="A81" s="11" t="s">
        <v>15</v>
      </c>
      <c r="B81" s="11" t="s">
        <v>120</v>
      </c>
      <c r="C81" s="11" t="s">
        <v>128</v>
      </c>
      <c r="D81" s="12" t="s">
        <v>129</v>
      </c>
      <c r="E81" s="13">
        <v>6.5</v>
      </c>
      <c r="F81" s="13">
        <v>0</v>
      </c>
      <c r="G81" s="13">
        <v>6.5</v>
      </c>
    </row>
    <row r="82" spans="1:7" ht="27" customHeight="1">
      <c r="A82" s="11"/>
      <c r="B82" s="11" t="s">
        <v>52</v>
      </c>
      <c r="C82" s="11"/>
      <c r="D82" s="12" t="s">
        <v>130</v>
      </c>
      <c r="E82" s="13">
        <f>SUM(E83:E84)</f>
        <v>3755</v>
      </c>
      <c r="F82" s="13">
        <f>SUM(F83:F84)</f>
        <v>0</v>
      </c>
      <c r="G82" s="13">
        <f>SUM(G83:G84)</f>
        <v>3755</v>
      </c>
    </row>
    <row r="83" spans="1:7" ht="27" customHeight="1">
      <c r="A83" s="11" t="s">
        <v>15</v>
      </c>
      <c r="B83" s="11" t="s">
        <v>131</v>
      </c>
      <c r="C83" s="11" t="s">
        <v>52</v>
      </c>
      <c r="D83" s="12" t="s">
        <v>132</v>
      </c>
      <c r="E83" s="13">
        <v>3750</v>
      </c>
      <c r="F83" s="13">
        <v>0</v>
      </c>
      <c r="G83" s="13">
        <v>3750</v>
      </c>
    </row>
    <row r="84" spans="1:7" ht="27" customHeight="1">
      <c r="A84" s="11" t="s">
        <v>15</v>
      </c>
      <c r="B84" s="11" t="s">
        <v>131</v>
      </c>
      <c r="C84" s="11" t="s">
        <v>13</v>
      </c>
      <c r="D84" s="12" t="s">
        <v>133</v>
      </c>
      <c r="E84" s="13">
        <v>5</v>
      </c>
      <c r="F84" s="13">
        <v>0</v>
      </c>
      <c r="G84" s="13">
        <v>5</v>
      </c>
    </row>
    <row r="85" spans="1:7" ht="27" customHeight="1">
      <c r="A85" s="11" t="s">
        <v>134</v>
      </c>
      <c r="B85" s="11"/>
      <c r="C85" s="11"/>
      <c r="D85" s="12" t="s">
        <v>135</v>
      </c>
      <c r="E85" s="13">
        <f>E86</f>
        <v>253.7</v>
      </c>
      <c r="F85" s="13">
        <f>F86</f>
        <v>0</v>
      </c>
      <c r="G85" s="13">
        <f>G86</f>
        <v>253.7</v>
      </c>
    </row>
    <row r="86" spans="1:7" ht="27" customHeight="1">
      <c r="A86" s="11"/>
      <c r="B86" s="11" t="s">
        <v>45</v>
      </c>
      <c r="C86" s="11"/>
      <c r="D86" s="12" t="s">
        <v>136</v>
      </c>
      <c r="E86" s="13">
        <f>SUM(E87:E88)</f>
        <v>253.7</v>
      </c>
      <c r="F86" s="13">
        <f>SUM(F87:F88)</f>
        <v>0</v>
      </c>
      <c r="G86" s="13">
        <f>SUM(G87:G88)</f>
        <v>253.7</v>
      </c>
    </row>
    <row r="87" spans="1:7" ht="27" customHeight="1">
      <c r="A87" s="11" t="s">
        <v>137</v>
      </c>
      <c r="B87" s="11" t="s">
        <v>47</v>
      </c>
      <c r="C87" s="11" t="s">
        <v>24</v>
      </c>
      <c r="D87" s="12" t="s">
        <v>138</v>
      </c>
      <c r="E87" s="13">
        <v>28.7</v>
      </c>
      <c r="F87" s="13">
        <v>0</v>
      </c>
      <c r="G87" s="13">
        <v>28.7</v>
      </c>
    </row>
    <row r="88" spans="1:7" ht="27" customHeight="1">
      <c r="A88" s="11" t="s">
        <v>137</v>
      </c>
      <c r="B88" s="11" t="s">
        <v>47</v>
      </c>
      <c r="C88" s="11" t="s">
        <v>52</v>
      </c>
      <c r="D88" s="12" t="s">
        <v>139</v>
      </c>
      <c r="E88" s="13">
        <v>225</v>
      </c>
      <c r="F88" s="13">
        <v>0</v>
      </c>
      <c r="G88" s="13">
        <v>225</v>
      </c>
    </row>
    <row r="89" spans="1:7" ht="27" customHeight="1">
      <c r="A89" s="11" t="s">
        <v>140</v>
      </c>
      <c r="B89" s="11"/>
      <c r="C89" s="11"/>
      <c r="D89" s="12" t="s">
        <v>141</v>
      </c>
      <c r="E89" s="13">
        <f>E90+E92+E96+E98</f>
        <v>1540.9100000000003</v>
      </c>
      <c r="F89" s="13">
        <f>F90+F92+F96+F98</f>
        <v>358.71</v>
      </c>
      <c r="G89" s="13">
        <f>G90+G92+G96+G98</f>
        <v>1182.2000000000003</v>
      </c>
    </row>
    <row r="90" spans="1:7" ht="27" customHeight="1">
      <c r="A90" s="11"/>
      <c r="B90" s="11" t="s">
        <v>13</v>
      </c>
      <c r="C90" s="11"/>
      <c r="D90" s="12" t="s">
        <v>142</v>
      </c>
      <c r="E90" s="13">
        <f>E91</f>
        <v>17.2</v>
      </c>
      <c r="F90" s="13">
        <f>F91</f>
        <v>0</v>
      </c>
      <c r="G90" s="13">
        <f>G91</f>
        <v>17.2</v>
      </c>
    </row>
    <row r="91" spans="1:7" ht="27" customHeight="1">
      <c r="A91" s="11" t="s">
        <v>143</v>
      </c>
      <c r="B91" s="11" t="s">
        <v>16</v>
      </c>
      <c r="C91" s="11" t="s">
        <v>52</v>
      </c>
      <c r="D91" s="12" t="s">
        <v>144</v>
      </c>
      <c r="E91" s="13">
        <v>17.2</v>
      </c>
      <c r="F91" s="13">
        <v>0</v>
      </c>
      <c r="G91" s="13">
        <v>17.2</v>
      </c>
    </row>
    <row r="92" spans="1:7" ht="27" customHeight="1">
      <c r="A92" s="11"/>
      <c r="B92" s="11" t="s">
        <v>18</v>
      </c>
      <c r="C92" s="11"/>
      <c r="D92" s="12" t="s">
        <v>145</v>
      </c>
      <c r="E92" s="13">
        <f>SUM(E93:E95)</f>
        <v>1079.8000000000002</v>
      </c>
      <c r="F92" s="13">
        <f>SUM(F93:F95)</f>
        <v>0</v>
      </c>
      <c r="G92" s="13">
        <f>SUM(G93:G95)</f>
        <v>1079.8000000000002</v>
      </c>
    </row>
    <row r="93" spans="1:7" ht="27" customHeight="1">
      <c r="A93" s="11" t="s">
        <v>143</v>
      </c>
      <c r="B93" s="11" t="s">
        <v>21</v>
      </c>
      <c r="C93" s="11" t="s">
        <v>13</v>
      </c>
      <c r="D93" s="12" t="s">
        <v>146</v>
      </c>
      <c r="E93" s="13">
        <v>131.5</v>
      </c>
      <c r="F93" s="13">
        <v>0</v>
      </c>
      <c r="G93" s="13">
        <v>131.5</v>
      </c>
    </row>
    <row r="94" spans="1:7" ht="27" customHeight="1">
      <c r="A94" s="11" t="s">
        <v>143</v>
      </c>
      <c r="B94" s="11" t="s">
        <v>21</v>
      </c>
      <c r="C94" s="11" t="s">
        <v>18</v>
      </c>
      <c r="D94" s="12" t="s">
        <v>147</v>
      </c>
      <c r="E94" s="13">
        <v>531.2</v>
      </c>
      <c r="F94" s="13">
        <v>0</v>
      </c>
      <c r="G94" s="13">
        <v>531.2</v>
      </c>
    </row>
    <row r="95" spans="1:7" ht="27" customHeight="1">
      <c r="A95" s="11" t="s">
        <v>143</v>
      </c>
      <c r="B95" s="11" t="s">
        <v>21</v>
      </c>
      <c r="C95" s="11" t="s">
        <v>148</v>
      </c>
      <c r="D95" s="12" t="s">
        <v>149</v>
      </c>
      <c r="E95" s="13">
        <v>417.1</v>
      </c>
      <c r="F95" s="13">
        <v>0</v>
      </c>
      <c r="G95" s="13">
        <v>417.1</v>
      </c>
    </row>
    <row r="96" spans="1:7" ht="27" customHeight="1">
      <c r="A96" s="11"/>
      <c r="B96" s="11" t="s">
        <v>30</v>
      </c>
      <c r="C96" s="11"/>
      <c r="D96" s="12" t="s">
        <v>150</v>
      </c>
      <c r="E96" s="13">
        <f>E97</f>
        <v>15</v>
      </c>
      <c r="F96" s="13">
        <f>F97</f>
        <v>0</v>
      </c>
      <c r="G96" s="13">
        <f>G97</f>
        <v>15</v>
      </c>
    </row>
    <row r="97" spans="1:7" ht="27" customHeight="1">
      <c r="A97" s="11" t="s">
        <v>143</v>
      </c>
      <c r="B97" s="11" t="s">
        <v>42</v>
      </c>
      <c r="C97" s="11" t="s">
        <v>30</v>
      </c>
      <c r="D97" s="12" t="s">
        <v>151</v>
      </c>
      <c r="E97" s="13">
        <v>15</v>
      </c>
      <c r="F97" s="13">
        <v>0</v>
      </c>
      <c r="G97" s="13">
        <v>15</v>
      </c>
    </row>
    <row r="98" spans="1:7" ht="27" customHeight="1">
      <c r="A98" s="11"/>
      <c r="B98" s="11" t="s">
        <v>45</v>
      </c>
      <c r="C98" s="11"/>
      <c r="D98" s="12" t="s">
        <v>152</v>
      </c>
      <c r="E98" s="13">
        <f>SUM(E99:E104)</f>
        <v>428.90999999999997</v>
      </c>
      <c r="F98" s="13">
        <f>SUM(F99:F104)</f>
        <v>358.71</v>
      </c>
      <c r="G98" s="13">
        <f>SUM(G99:G104)</f>
        <v>70.2</v>
      </c>
    </row>
    <row r="99" spans="1:7" ht="27" customHeight="1">
      <c r="A99" s="11" t="s">
        <v>143</v>
      </c>
      <c r="B99" s="11" t="s">
        <v>47</v>
      </c>
      <c r="C99" s="11" t="s">
        <v>13</v>
      </c>
      <c r="D99" s="12" t="s">
        <v>153</v>
      </c>
      <c r="E99" s="13">
        <v>336.82</v>
      </c>
      <c r="F99" s="13">
        <v>336.82</v>
      </c>
      <c r="G99" s="13">
        <v>0</v>
      </c>
    </row>
    <row r="100" spans="1:7" ht="27" customHeight="1">
      <c r="A100" s="11" t="s">
        <v>143</v>
      </c>
      <c r="B100" s="11" t="s">
        <v>47</v>
      </c>
      <c r="C100" s="11" t="s">
        <v>18</v>
      </c>
      <c r="D100" s="12" t="s">
        <v>154</v>
      </c>
      <c r="E100" s="13">
        <v>47.9</v>
      </c>
      <c r="F100" s="13">
        <v>0</v>
      </c>
      <c r="G100" s="13">
        <v>47.9</v>
      </c>
    </row>
    <row r="101" spans="1:7" ht="27" customHeight="1">
      <c r="A101" s="11" t="s">
        <v>143</v>
      </c>
      <c r="B101" s="11" t="s">
        <v>47</v>
      </c>
      <c r="C101" s="11" t="s">
        <v>155</v>
      </c>
      <c r="D101" s="12" t="s">
        <v>156</v>
      </c>
      <c r="E101" s="13">
        <v>13.6</v>
      </c>
      <c r="F101" s="13">
        <v>0</v>
      </c>
      <c r="G101" s="13">
        <v>13.6</v>
      </c>
    </row>
    <row r="102" spans="1:7" ht="27" customHeight="1">
      <c r="A102" s="11" t="s">
        <v>143</v>
      </c>
      <c r="B102" s="11" t="s">
        <v>47</v>
      </c>
      <c r="C102" s="11" t="s">
        <v>49</v>
      </c>
      <c r="D102" s="12" t="s">
        <v>157</v>
      </c>
      <c r="E102" s="13">
        <v>27.59</v>
      </c>
      <c r="F102" s="13">
        <v>21.89</v>
      </c>
      <c r="G102" s="13">
        <v>5.7</v>
      </c>
    </row>
    <row r="103" spans="1:7" ht="27" customHeight="1">
      <c r="A103" s="11" t="s">
        <v>143</v>
      </c>
      <c r="B103" s="11" t="s">
        <v>47</v>
      </c>
      <c r="C103" s="11" t="s">
        <v>121</v>
      </c>
      <c r="D103" s="12" t="s">
        <v>158</v>
      </c>
      <c r="E103" s="13">
        <v>0.8</v>
      </c>
      <c r="F103" s="13">
        <v>0</v>
      </c>
      <c r="G103" s="13">
        <v>0.8</v>
      </c>
    </row>
    <row r="104" spans="1:7" ht="27" customHeight="1">
      <c r="A104" s="11" t="s">
        <v>143</v>
      </c>
      <c r="B104" s="11" t="s">
        <v>47</v>
      </c>
      <c r="C104" s="11" t="s">
        <v>30</v>
      </c>
      <c r="D104" s="12" t="s">
        <v>159</v>
      </c>
      <c r="E104" s="13">
        <v>2.2</v>
      </c>
      <c r="F104" s="13">
        <v>0</v>
      </c>
      <c r="G104" s="13">
        <v>2.2</v>
      </c>
    </row>
    <row r="105" spans="1:7" ht="27" customHeight="1">
      <c r="A105" s="11" t="s">
        <v>160</v>
      </c>
      <c r="B105" s="11"/>
      <c r="C105" s="11"/>
      <c r="D105" s="12" t="s">
        <v>161</v>
      </c>
      <c r="E105" s="13">
        <f>E106+E108</f>
        <v>22916.27</v>
      </c>
      <c r="F105" s="13">
        <f>F106+F108</f>
        <v>19328.17</v>
      </c>
      <c r="G105" s="13">
        <f>G106+G108</f>
        <v>3588.1</v>
      </c>
    </row>
    <row r="106" spans="1:7" ht="27" customHeight="1">
      <c r="A106" s="11"/>
      <c r="B106" s="11" t="s">
        <v>18</v>
      </c>
      <c r="C106" s="11"/>
      <c r="D106" s="12" t="s">
        <v>162</v>
      </c>
      <c r="E106" s="13">
        <f>E107</f>
        <v>21716.27</v>
      </c>
      <c r="F106" s="13">
        <f>F107</f>
        <v>19328.17</v>
      </c>
      <c r="G106" s="13">
        <f>G107</f>
        <v>2388.1</v>
      </c>
    </row>
    <row r="107" spans="1:7" ht="27" customHeight="1">
      <c r="A107" s="11" t="s">
        <v>163</v>
      </c>
      <c r="B107" s="11" t="s">
        <v>21</v>
      </c>
      <c r="C107" s="11" t="s">
        <v>18</v>
      </c>
      <c r="D107" s="12" t="s">
        <v>164</v>
      </c>
      <c r="E107" s="13">
        <v>21716.27</v>
      </c>
      <c r="F107" s="13">
        <v>19328.17</v>
      </c>
      <c r="G107" s="13">
        <v>2388.1</v>
      </c>
    </row>
    <row r="108" spans="1:7" ht="27" customHeight="1">
      <c r="A108" s="11"/>
      <c r="B108" s="11" t="s">
        <v>165</v>
      </c>
      <c r="C108" s="11"/>
      <c r="D108" s="12" t="s">
        <v>166</v>
      </c>
      <c r="E108" s="13">
        <f>E109</f>
        <v>1200</v>
      </c>
      <c r="F108" s="13">
        <f>F109</f>
        <v>0</v>
      </c>
      <c r="G108" s="13">
        <f>G109</f>
        <v>1200</v>
      </c>
    </row>
    <row r="109" spans="1:7" ht="27" customHeight="1">
      <c r="A109" s="11" t="s">
        <v>163</v>
      </c>
      <c r="B109" s="11" t="s">
        <v>167</v>
      </c>
      <c r="C109" s="11" t="s">
        <v>52</v>
      </c>
      <c r="D109" s="12" t="s">
        <v>168</v>
      </c>
      <c r="E109" s="13">
        <v>1200</v>
      </c>
      <c r="F109" s="13">
        <v>0</v>
      </c>
      <c r="G109" s="13">
        <v>1200</v>
      </c>
    </row>
    <row r="110" spans="1:7" ht="27" customHeight="1">
      <c r="A110" s="11" t="s">
        <v>169</v>
      </c>
      <c r="B110" s="11"/>
      <c r="C110" s="11"/>
      <c r="D110" s="12" t="s">
        <v>170</v>
      </c>
      <c r="E110" s="13">
        <f>E111+E113</f>
        <v>149.36</v>
      </c>
      <c r="F110" s="13">
        <f>F111+F113</f>
        <v>99.76</v>
      </c>
      <c r="G110" s="13">
        <f>G111+G113</f>
        <v>49.6</v>
      </c>
    </row>
    <row r="111" spans="1:7" ht="27" customHeight="1">
      <c r="A111" s="11"/>
      <c r="B111" s="11" t="s">
        <v>13</v>
      </c>
      <c r="C111" s="11"/>
      <c r="D111" s="12" t="s">
        <v>171</v>
      </c>
      <c r="E111" s="13">
        <f>E112</f>
        <v>119.36</v>
      </c>
      <c r="F111" s="13">
        <f>F112</f>
        <v>99.76</v>
      </c>
      <c r="G111" s="13">
        <f>G112</f>
        <v>19.6</v>
      </c>
    </row>
    <row r="112" spans="1:7" ht="27" customHeight="1">
      <c r="A112" s="11" t="s">
        <v>172</v>
      </c>
      <c r="B112" s="11" t="s">
        <v>16</v>
      </c>
      <c r="C112" s="11" t="s">
        <v>13</v>
      </c>
      <c r="D112" s="12" t="s">
        <v>173</v>
      </c>
      <c r="E112" s="13">
        <v>119.36</v>
      </c>
      <c r="F112" s="13">
        <v>99.76</v>
      </c>
      <c r="G112" s="13">
        <v>19.6</v>
      </c>
    </row>
    <row r="113" spans="1:7" ht="27" customHeight="1">
      <c r="A113" s="11"/>
      <c r="B113" s="11" t="s">
        <v>30</v>
      </c>
      <c r="C113" s="11"/>
      <c r="D113" s="12" t="s">
        <v>174</v>
      </c>
      <c r="E113" s="13">
        <f>E114</f>
        <v>30</v>
      </c>
      <c r="F113" s="13">
        <f>F114</f>
        <v>0</v>
      </c>
      <c r="G113" s="13">
        <f>G114</f>
        <v>30</v>
      </c>
    </row>
    <row r="114" spans="1:7" ht="27" customHeight="1">
      <c r="A114" s="11" t="s">
        <v>172</v>
      </c>
      <c r="B114" s="11" t="s">
        <v>42</v>
      </c>
      <c r="C114" s="11" t="s">
        <v>52</v>
      </c>
      <c r="D114" s="12" t="s">
        <v>175</v>
      </c>
      <c r="E114" s="13">
        <v>30</v>
      </c>
      <c r="F114" s="13">
        <v>0</v>
      </c>
      <c r="G114" s="13">
        <v>30</v>
      </c>
    </row>
    <row r="115" spans="1:7" ht="27" customHeight="1">
      <c r="A115" s="11" t="s">
        <v>176</v>
      </c>
      <c r="B115" s="11"/>
      <c r="C115" s="11"/>
      <c r="D115" s="12" t="s">
        <v>177</v>
      </c>
      <c r="E115" s="13">
        <f>E116+E121+E125+E127</f>
        <v>514.1099999999999</v>
      </c>
      <c r="F115" s="13">
        <f>F116+F121+F125+F127</f>
        <v>191.41</v>
      </c>
      <c r="G115" s="13">
        <f>G116+G121+G125+G127</f>
        <v>322.7</v>
      </c>
    </row>
    <row r="116" spans="1:7" ht="27" customHeight="1">
      <c r="A116" s="11"/>
      <c r="B116" s="11" t="s">
        <v>13</v>
      </c>
      <c r="C116" s="11"/>
      <c r="D116" s="12" t="s">
        <v>178</v>
      </c>
      <c r="E116" s="13">
        <f>SUM(E117:E120)</f>
        <v>209.26</v>
      </c>
      <c r="F116" s="13">
        <f>SUM(F117:F120)</f>
        <v>123.26</v>
      </c>
      <c r="G116" s="13">
        <f>SUM(G117:G120)</f>
        <v>86</v>
      </c>
    </row>
    <row r="117" spans="1:7" ht="27" customHeight="1">
      <c r="A117" s="11" t="s">
        <v>179</v>
      </c>
      <c r="B117" s="11" t="s">
        <v>16</v>
      </c>
      <c r="C117" s="11" t="s">
        <v>126</v>
      </c>
      <c r="D117" s="12" t="s">
        <v>180</v>
      </c>
      <c r="E117" s="13">
        <v>80</v>
      </c>
      <c r="F117" s="13">
        <v>0</v>
      </c>
      <c r="G117" s="13">
        <v>80</v>
      </c>
    </row>
    <row r="118" spans="1:7" ht="27" customHeight="1">
      <c r="A118" s="11" t="s">
        <v>179</v>
      </c>
      <c r="B118" s="11" t="s">
        <v>16</v>
      </c>
      <c r="C118" s="11" t="s">
        <v>13</v>
      </c>
      <c r="D118" s="12" t="s">
        <v>181</v>
      </c>
      <c r="E118" s="13">
        <v>123.26</v>
      </c>
      <c r="F118" s="13">
        <v>123.26</v>
      </c>
      <c r="G118" s="13">
        <v>0</v>
      </c>
    </row>
    <row r="119" spans="1:7" ht="27" customHeight="1">
      <c r="A119" s="11" t="s">
        <v>179</v>
      </c>
      <c r="B119" s="11" t="s">
        <v>16</v>
      </c>
      <c r="C119" s="11" t="s">
        <v>165</v>
      </c>
      <c r="D119" s="12" t="s">
        <v>182</v>
      </c>
      <c r="E119" s="13">
        <v>4.6</v>
      </c>
      <c r="F119" s="13">
        <v>0</v>
      </c>
      <c r="G119" s="13">
        <v>4.6</v>
      </c>
    </row>
    <row r="120" spans="1:7" ht="27" customHeight="1">
      <c r="A120" s="11" t="s">
        <v>179</v>
      </c>
      <c r="B120" s="11" t="s">
        <v>16</v>
      </c>
      <c r="C120" s="11" t="s">
        <v>36</v>
      </c>
      <c r="D120" s="12" t="s">
        <v>183</v>
      </c>
      <c r="E120" s="13">
        <v>1.4</v>
      </c>
      <c r="F120" s="13">
        <v>0</v>
      </c>
      <c r="G120" s="13">
        <v>1.4</v>
      </c>
    </row>
    <row r="121" spans="1:7" ht="27" customHeight="1">
      <c r="A121" s="11"/>
      <c r="B121" s="11" t="s">
        <v>18</v>
      </c>
      <c r="C121" s="11"/>
      <c r="D121" s="12" t="s">
        <v>184</v>
      </c>
      <c r="E121" s="13">
        <f>SUM(E122:E124)</f>
        <v>68.65</v>
      </c>
      <c r="F121" s="13">
        <f>SUM(F122:F124)</f>
        <v>36.95</v>
      </c>
      <c r="G121" s="13">
        <f>SUM(G122:G124)</f>
        <v>31.7</v>
      </c>
    </row>
    <row r="122" spans="1:7" ht="27" customHeight="1">
      <c r="A122" s="11" t="s">
        <v>179</v>
      </c>
      <c r="B122" s="11" t="s">
        <v>21</v>
      </c>
      <c r="C122" s="11" t="s">
        <v>18</v>
      </c>
      <c r="D122" s="12" t="s">
        <v>185</v>
      </c>
      <c r="E122" s="13">
        <v>28.8</v>
      </c>
      <c r="F122" s="13">
        <v>0</v>
      </c>
      <c r="G122" s="13">
        <v>28.8</v>
      </c>
    </row>
    <row r="123" spans="1:7" ht="27" customHeight="1">
      <c r="A123" s="11" t="s">
        <v>179</v>
      </c>
      <c r="B123" s="11" t="s">
        <v>21</v>
      </c>
      <c r="C123" s="11" t="s">
        <v>13</v>
      </c>
      <c r="D123" s="12" t="s">
        <v>186</v>
      </c>
      <c r="E123" s="13">
        <v>36.95</v>
      </c>
      <c r="F123" s="13">
        <v>36.95</v>
      </c>
      <c r="G123" s="13">
        <v>0</v>
      </c>
    </row>
    <row r="124" spans="1:7" ht="27" customHeight="1">
      <c r="A124" s="11" t="s">
        <v>179</v>
      </c>
      <c r="B124" s="11" t="s">
        <v>21</v>
      </c>
      <c r="C124" s="11" t="s">
        <v>36</v>
      </c>
      <c r="D124" s="12" t="s">
        <v>187</v>
      </c>
      <c r="E124" s="13">
        <v>2.9</v>
      </c>
      <c r="F124" s="13">
        <v>0</v>
      </c>
      <c r="G124" s="13">
        <v>2.9</v>
      </c>
    </row>
    <row r="125" spans="1:7" ht="27" customHeight="1">
      <c r="A125" s="11"/>
      <c r="B125" s="11" t="s">
        <v>24</v>
      </c>
      <c r="C125" s="11"/>
      <c r="D125" s="12" t="s">
        <v>188</v>
      </c>
      <c r="E125" s="13">
        <f>E126</f>
        <v>4</v>
      </c>
      <c r="F125" s="13">
        <f>F126</f>
        <v>0</v>
      </c>
      <c r="G125" s="13">
        <f>G126</f>
        <v>4</v>
      </c>
    </row>
    <row r="126" spans="1:7" ht="27" customHeight="1">
      <c r="A126" s="11" t="s">
        <v>179</v>
      </c>
      <c r="B126" s="11" t="s">
        <v>26</v>
      </c>
      <c r="C126" s="11" t="s">
        <v>34</v>
      </c>
      <c r="D126" s="12" t="s">
        <v>189</v>
      </c>
      <c r="E126" s="13">
        <v>4</v>
      </c>
      <c r="F126" s="13">
        <v>0</v>
      </c>
      <c r="G126" s="13">
        <v>4</v>
      </c>
    </row>
    <row r="127" spans="1:7" ht="27" customHeight="1">
      <c r="A127" s="11"/>
      <c r="B127" s="11" t="s">
        <v>52</v>
      </c>
      <c r="C127" s="11"/>
      <c r="D127" s="12" t="s">
        <v>190</v>
      </c>
      <c r="E127" s="13">
        <f>E128</f>
        <v>232.2</v>
      </c>
      <c r="F127" s="13">
        <f>F128</f>
        <v>31.2</v>
      </c>
      <c r="G127" s="13">
        <f>G128</f>
        <v>201</v>
      </c>
    </row>
    <row r="128" spans="1:7" ht="27" customHeight="1">
      <c r="A128" s="11" t="s">
        <v>179</v>
      </c>
      <c r="B128" s="11" t="s">
        <v>131</v>
      </c>
      <c r="C128" s="11" t="s">
        <v>52</v>
      </c>
      <c r="D128" s="12" t="s">
        <v>191</v>
      </c>
      <c r="E128" s="13">
        <v>232.2</v>
      </c>
      <c r="F128" s="13">
        <v>31.2</v>
      </c>
      <c r="G128" s="13">
        <v>201</v>
      </c>
    </row>
    <row r="129" spans="1:7" ht="27" customHeight="1">
      <c r="A129" s="11" t="s">
        <v>192</v>
      </c>
      <c r="B129" s="11"/>
      <c r="C129" s="11"/>
      <c r="D129" s="12" t="s">
        <v>193</v>
      </c>
      <c r="E129" s="13">
        <f>E130+E138+E142+E146+E150+E152+E155+E159+E161+E163+E167+E171</f>
        <v>11053.949999999997</v>
      </c>
      <c r="F129" s="13">
        <f>F130+F138+F142+F146+F150+F152+F155+F159+F161+F163+F167+F171</f>
        <v>4055.5400000000004</v>
      </c>
      <c r="G129" s="13">
        <f>G130+G138+G142+G146+G150+G152+G155+G159+G161+G163+G167+G171</f>
        <v>6998.41</v>
      </c>
    </row>
    <row r="130" spans="1:7" ht="27" customHeight="1">
      <c r="A130" s="11"/>
      <c r="B130" s="11" t="s">
        <v>13</v>
      </c>
      <c r="C130" s="11"/>
      <c r="D130" s="12" t="s">
        <v>194</v>
      </c>
      <c r="E130" s="13">
        <f>SUM(E131:E137)</f>
        <v>389.2</v>
      </c>
      <c r="F130" s="13">
        <f>SUM(F131:F137)</f>
        <v>275.2</v>
      </c>
      <c r="G130" s="13">
        <f>SUM(G131:G137)</f>
        <v>114</v>
      </c>
    </row>
    <row r="131" spans="1:7" ht="27" customHeight="1">
      <c r="A131" s="11" t="s">
        <v>195</v>
      </c>
      <c r="B131" s="11" t="s">
        <v>16</v>
      </c>
      <c r="C131" s="11" t="s">
        <v>36</v>
      </c>
      <c r="D131" s="12" t="s">
        <v>196</v>
      </c>
      <c r="E131" s="13">
        <v>12.94</v>
      </c>
      <c r="F131" s="13">
        <v>12.94</v>
      </c>
      <c r="G131" s="13">
        <v>0</v>
      </c>
    </row>
    <row r="132" spans="1:7" ht="27" customHeight="1">
      <c r="A132" s="11" t="s">
        <v>195</v>
      </c>
      <c r="B132" s="11" t="s">
        <v>16</v>
      </c>
      <c r="C132" s="11" t="s">
        <v>24</v>
      </c>
      <c r="D132" s="12" t="s">
        <v>197</v>
      </c>
      <c r="E132" s="13">
        <v>3.44</v>
      </c>
      <c r="F132" s="13">
        <v>3.44</v>
      </c>
      <c r="G132" s="13">
        <v>0</v>
      </c>
    </row>
    <row r="133" spans="1:7" ht="27" customHeight="1">
      <c r="A133" s="11" t="s">
        <v>195</v>
      </c>
      <c r="B133" s="11" t="s">
        <v>16</v>
      </c>
      <c r="C133" s="11" t="s">
        <v>165</v>
      </c>
      <c r="D133" s="12" t="s">
        <v>198</v>
      </c>
      <c r="E133" s="13">
        <v>143.33</v>
      </c>
      <c r="F133" s="13">
        <v>87.73</v>
      </c>
      <c r="G133" s="13">
        <v>55.6</v>
      </c>
    </row>
    <row r="134" spans="1:7" ht="27" customHeight="1">
      <c r="A134" s="11" t="s">
        <v>195</v>
      </c>
      <c r="B134" s="11" t="s">
        <v>16</v>
      </c>
      <c r="C134" s="11" t="s">
        <v>13</v>
      </c>
      <c r="D134" s="12" t="s">
        <v>199</v>
      </c>
      <c r="E134" s="13">
        <v>193.09</v>
      </c>
      <c r="F134" s="13">
        <v>137.59</v>
      </c>
      <c r="G134" s="13">
        <v>55.5</v>
      </c>
    </row>
    <row r="135" spans="1:7" ht="27" customHeight="1">
      <c r="A135" s="11" t="s">
        <v>195</v>
      </c>
      <c r="B135" s="11" t="s">
        <v>16</v>
      </c>
      <c r="C135" s="11" t="s">
        <v>18</v>
      </c>
      <c r="D135" s="12" t="s">
        <v>200</v>
      </c>
      <c r="E135" s="13">
        <v>2.9</v>
      </c>
      <c r="F135" s="13">
        <v>0</v>
      </c>
      <c r="G135" s="13">
        <v>2.9</v>
      </c>
    </row>
    <row r="136" spans="1:7" ht="27" customHeight="1">
      <c r="A136" s="11" t="s">
        <v>195</v>
      </c>
      <c r="B136" s="11" t="s">
        <v>16</v>
      </c>
      <c r="C136" s="11" t="s">
        <v>45</v>
      </c>
      <c r="D136" s="12" t="s">
        <v>201</v>
      </c>
      <c r="E136" s="13">
        <v>16.3</v>
      </c>
      <c r="F136" s="13">
        <v>16.3</v>
      </c>
      <c r="G136" s="13">
        <v>0</v>
      </c>
    </row>
    <row r="137" spans="1:7" ht="27" customHeight="1">
      <c r="A137" s="11" t="s">
        <v>195</v>
      </c>
      <c r="B137" s="11" t="s">
        <v>16</v>
      </c>
      <c r="C137" s="11" t="s">
        <v>30</v>
      </c>
      <c r="D137" s="12" t="s">
        <v>202</v>
      </c>
      <c r="E137" s="13">
        <v>17.2</v>
      </c>
      <c r="F137" s="13">
        <v>17.2</v>
      </c>
      <c r="G137" s="13">
        <v>0</v>
      </c>
    </row>
    <row r="138" spans="1:7" ht="27" customHeight="1">
      <c r="A138" s="11"/>
      <c r="B138" s="11" t="s">
        <v>18</v>
      </c>
      <c r="C138" s="11"/>
      <c r="D138" s="12" t="s">
        <v>203</v>
      </c>
      <c r="E138" s="13">
        <f>SUM(E139:E141)</f>
        <v>1964.89</v>
      </c>
      <c r="F138" s="13">
        <f>SUM(F139:F141)</f>
        <v>415.59000000000003</v>
      </c>
      <c r="G138" s="13">
        <f>SUM(G139:G141)</f>
        <v>1549.3000000000002</v>
      </c>
    </row>
    <row r="139" spans="1:7" ht="27" customHeight="1">
      <c r="A139" s="11" t="s">
        <v>195</v>
      </c>
      <c r="B139" s="11" t="s">
        <v>21</v>
      </c>
      <c r="C139" s="11" t="s">
        <v>34</v>
      </c>
      <c r="D139" s="12" t="s">
        <v>204</v>
      </c>
      <c r="E139" s="13">
        <v>1710.31</v>
      </c>
      <c r="F139" s="13">
        <v>220.41</v>
      </c>
      <c r="G139" s="13">
        <v>1489.9</v>
      </c>
    </row>
    <row r="140" spans="1:7" ht="27" customHeight="1">
      <c r="A140" s="11" t="s">
        <v>195</v>
      </c>
      <c r="B140" s="11" t="s">
        <v>21</v>
      </c>
      <c r="C140" s="11" t="s">
        <v>13</v>
      </c>
      <c r="D140" s="12" t="s">
        <v>205</v>
      </c>
      <c r="E140" s="13">
        <v>195.18</v>
      </c>
      <c r="F140" s="13">
        <v>195.18</v>
      </c>
      <c r="G140" s="13">
        <v>0</v>
      </c>
    </row>
    <row r="141" spans="1:7" ht="27" customHeight="1">
      <c r="A141" s="11" t="s">
        <v>195</v>
      </c>
      <c r="B141" s="11" t="s">
        <v>21</v>
      </c>
      <c r="C141" s="11" t="s">
        <v>52</v>
      </c>
      <c r="D141" s="12" t="s">
        <v>206</v>
      </c>
      <c r="E141" s="13">
        <v>59.4</v>
      </c>
      <c r="F141" s="13">
        <v>0</v>
      </c>
      <c r="G141" s="13">
        <v>59.4</v>
      </c>
    </row>
    <row r="142" spans="1:7" ht="27" customHeight="1">
      <c r="A142" s="11"/>
      <c r="B142" s="11" t="s">
        <v>30</v>
      </c>
      <c r="C142" s="11"/>
      <c r="D142" s="12" t="s">
        <v>207</v>
      </c>
      <c r="E142" s="13">
        <f>SUM(E143:E145)</f>
        <v>7010.67</v>
      </c>
      <c r="F142" s="13">
        <f>SUM(F143:F145)</f>
        <v>3091.86</v>
      </c>
      <c r="G142" s="13">
        <f>SUM(G143:G145)</f>
        <v>3918.81</v>
      </c>
    </row>
    <row r="143" spans="1:7" ht="27" customHeight="1">
      <c r="A143" s="11" t="s">
        <v>195</v>
      </c>
      <c r="B143" s="11" t="s">
        <v>42</v>
      </c>
      <c r="C143" s="11" t="s">
        <v>30</v>
      </c>
      <c r="D143" s="12" t="s">
        <v>208</v>
      </c>
      <c r="E143" s="13">
        <v>5585.07</v>
      </c>
      <c r="F143" s="13">
        <v>2141.26</v>
      </c>
      <c r="G143" s="13">
        <v>3443.81</v>
      </c>
    </row>
    <row r="144" spans="1:7" ht="27" customHeight="1">
      <c r="A144" s="11" t="s">
        <v>195</v>
      </c>
      <c r="B144" s="11" t="s">
        <v>42</v>
      </c>
      <c r="C144" s="11" t="s">
        <v>45</v>
      </c>
      <c r="D144" s="12" t="s">
        <v>209</v>
      </c>
      <c r="E144" s="13">
        <v>950.6</v>
      </c>
      <c r="F144" s="13">
        <v>950.6</v>
      </c>
      <c r="G144" s="13">
        <v>0</v>
      </c>
    </row>
    <row r="145" spans="1:7" ht="27" customHeight="1">
      <c r="A145" s="11" t="s">
        <v>195</v>
      </c>
      <c r="B145" s="11" t="s">
        <v>42</v>
      </c>
      <c r="C145" s="11" t="s">
        <v>13</v>
      </c>
      <c r="D145" s="12" t="s">
        <v>210</v>
      </c>
      <c r="E145" s="13">
        <v>475</v>
      </c>
      <c r="F145" s="13">
        <v>0</v>
      </c>
      <c r="G145" s="13">
        <v>475</v>
      </c>
    </row>
    <row r="146" spans="1:7" ht="27" customHeight="1">
      <c r="A146" s="11"/>
      <c r="B146" s="11" t="s">
        <v>34</v>
      </c>
      <c r="C146" s="11"/>
      <c r="D146" s="12" t="s">
        <v>211</v>
      </c>
      <c r="E146" s="13">
        <f>SUM(E147:E149)</f>
        <v>774.5</v>
      </c>
      <c r="F146" s="13">
        <f>SUM(F147:F149)</f>
        <v>0</v>
      </c>
      <c r="G146" s="13">
        <f>SUM(G147:G149)</f>
        <v>774.5</v>
      </c>
    </row>
    <row r="147" spans="1:7" ht="27" customHeight="1">
      <c r="A147" s="11" t="s">
        <v>195</v>
      </c>
      <c r="B147" s="11" t="s">
        <v>59</v>
      </c>
      <c r="C147" s="11" t="s">
        <v>52</v>
      </c>
      <c r="D147" s="12" t="s">
        <v>212</v>
      </c>
      <c r="E147" s="13">
        <v>134.3</v>
      </c>
      <c r="F147" s="13">
        <v>0</v>
      </c>
      <c r="G147" s="13">
        <v>134.3</v>
      </c>
    </row>
    <row r="148" spans="1:7" ht="27" customHeight="1">
      <c r="A148" s="11" t="s">
        <v>195</v>
      </c>
      <c r="B148" s="11" t="s">
        <v>59</v>
      </c>
      <c r="C148" s="11" t="s">
        <v>13</v>
      </c>
      <c r="D148" s="12" t="s">
        <v>213</v>
      </c>
      <c r="E148" s="13">
        <v>400</v>
      </c>
      <c r="F148" s="13">
        <v>0</v>
      </c>
      <c r="G148" s="13">
        <v>400</v>
      </c>
    </row>
    <row r="149" spans="1:7" ht="27" customHeight="1">
      <c r="A149" s="11" t="s">
        <v>195</v>
      </c>
      <c r="B149" s="11" t="s">
        <v>59</v>
      </c>
      <c r="C149" s="11" t="s">
        <v>30</v>
      </c>
      <c r="D149" s="12" t="s">
        <v>214</v>
      </c>
      <c r="E149" s="13">
        <v>240.2</v>
      </c>
      <c r="F149" s="13">
        <v>0</v>
      </c>
      <c r="G149" s="13">
        <v>240.2</v>
      </c>
    </row>
    <row r="150" spans="1:7" ht="27" customHeight="1">
      <c r="A150" s="11"/>
      <c r="B150" s="11" t="s">
        <v>165</v>
      </c>
      <c r="C150" s="11"/>
      <c r="D150" s="12" t="s">
        <v>215</v>
      </c>
      <c r="E150" s="13">
        <f>E151</f>
        <v>91.8</v>
      </c>
      <c r="F150" s="13">
        <f>F151</f>
        <v>0</v>
      </c>
      <c r="G150" s="13">
        <f>G151</f>
        <v>91.8</v>
      </c>
    </row>
    <row r="151" spans="1:7" ht="27" customHeight="1">
      <c r="A151" s="11" t="s">
        <v>195</v>
      </c>
      <c r="B151" s="11" t="s">
        <v>167</v>
      </c>
      <c r="C151" s="11" t="s">
        <v>18</v>
      </c>
      <c r="D151" s="12" t="s">
        <v>216</v>
      </c>
      <c r="E151" s="13">
        <v>91.8</v>
      </c>
      <c r="F151" s="13">
        <v>0</v>
      </c>
      <c r="G151" s="13">
        <v>91.8</v>
      </c>
    </row>
    <row r="152" spans="1:7" ht="27" customHeight="1">
      <c r="A152" s="11"/>
      <c r="B152" s="11" t="s">
        <v>155</v>
      </c>
      <c r="C152" s="11"/>
      <c r="D152" s="12" t="s">
        <v>217</v>
      </c>
      <c r="E152" s="13">
        <f>SUM(E153:E154)</f>
        <v>84.9</v>
      </c>
      <c r="F152" s="13">
        <f>SUM(F153:F154)</f>
        <v>0</v>
      </c>
      <c r="G152" s="13">
        <f>SUM(G153:G154)</f>
        <v>84.9</v>
      </c>
    </row>
    <row r="153" spans="1:7" ht="27" customHeight="1">
      <c r="A153" s="11" t="s">
        <v>195</v>
      </c>
      <c r="B153" s="11" t="s">
        <v>218</v>
      </c>
      <c r="C153" s="11" t="s">
        <v>45</v>
      </c>
      <c r="D153" s="12" t="s">
        <v>219</v>
      </c>
      <c r="E153" s="13">
        <v>2.9</v>
      </c>
      <c r="F153" s="13">
        <v>0</v>
      </c>
      <c r="G153" s="13">
        <v>2.9</v>
      </c>
    </row>
    <row r="154" spans="1:7" ht="27" customHeight="1">
      <c r="A154" s="11" t="s">
        <v>195</v>
      </c>
      <c r="B154" s="11" t="s">
        <v>218</v>
      </c>
      <c r="C154" s="11" t="s">
        <v>18</v>
      </c>
      <c r="D154" s="12" t="s">
        <v>220</v>
      </c>
      <c r="E154" s="13">
        <v>82</v>
      </c>
      <c r="F154" s="13">
        <v>0</v>
      </c>
      <c r="G154" s="13">
        <v>82</v>
      </c>
    </row>
    <row r="155" spans="1:7" ht="27" customHeight="1">
      <c r="A155" s="11"/>
      <c r="B155" s="11" t="s">
        <v>63</v>
      </c>
      <c r="C155" s="11"/>
      <c r="D155" s="12" t="s">
        <v>221</v>
      </c>
      <c r="E155" s="13">
        <f>SUM(E156:E158)</f>
        <v>57.93</v>
      </c>
      <c r="F155" s="13">
        <f>SUM(F156:F158)</f>
        <v>32.03</v>
      </c>
      <c r="G155" s="13">
        <f>SUM(G156:G158)</f>
        <v>25.9</v>
      </c>
    </row>
    <row r="156" spans="1:7" ht="27" customHeight="1">
      <c r="A156" s="11" t="s">
        <v>195</v>
      </c>
      <c r="B156" s="11" t="s">
        <v>65</v>
      </c>
      <c r="C156" s="11" t="s">
        <v>30</v>
      </c>
      <c r="D156" s="12" t="s">
        <v>222</v>
      </c>
      <c r="E156" s="13">
        <v>1.7</v>
      </c>
      <c r="F156" s="13">
        <v>0</v>
      </c>
      <c r="G156" s="13">
        <v>1.7</v>
      </c>
    </row>
    <row r="157" spans="1:7" ht="27" customHeight="1">
      <c r="A157" s="11" t="s">
        <v>195</v>
      </c>
      <c r="B157" s="11" t="s">
        <v>65</v>
      </c>
      <c r="C157" s="11" t="s">
        <v>52</v>
      </c>
      <c r="D157" s="12" t="s">
        <v>223</v>
      </c>
      <c r="E157" s="13">
        <v>24.2</v>
      </c>
      <c r="F157" s="13">
        <v>0</v>
      </c>
      <c r="G157" s="13">
        <v>24.2</v>
      </c>
    </row>
    <row r="158" spans="1:7" ht="27" customHeight="1">
      <c r="A158" s="11" t="s">
        <v>195</v>
      </c>
      <c r="B158" s="11" t="s">
        <v>65</v>
      </c>
      <c r="C158" s="11" t="s">
        <v>13</v>
      </c>
      <c r="D158" s="12" t="s">
        <v>224</v>
      </c>
      <c r="E158" s="13">
        <v>32.03</v>
      </c>
      <c r="F158" s="13">
        <v>32.03</v>
      </c>
      <c r="G158" s="13">
        <v>0</v>
      </c>
    </row>
    <row r="159" spans="1:7" ht="27" customHeight="1">
      <c r="A159" s="11"/>
      <c r="B159" s="11" t="s">
        <v>225</v>
      </c>
      <c r="C159" s="11"/>
      <c r="D159" s="12" t="s">
        <v>226</v>
      </c>
      <c r="E159" s="13">
        <f>E160</f>
        <v>65</v>
      </c>
      <c r="F159" s="13">
        <f>F160</f>
        <v>0</v>
      </c>
      <c r="G159" s="13">
        <f>G160</f>
        <v>65</v>
      </c>
    </row>
    <row r="160" spans="1:7" ht="27" customHeight="1">
      <c r="A160" s="11" t="s">
        <v>195</v>
      </c>
      <c r="B160" s="11" t="s">
        <v>227</v>
      </c>
      <c r="C160" s="11" t="s">
        <v>13</v>
      </c>
      <c r="D160" s="12" t="s">
        <v>228</v>
      </c>
      <c r="E160" s="13">
        <v>65</v>
      </c>
      <c r="F160" s="13">
        <v>0</v>
      </c>
      <c r="G160" s="13">
        <v>65</v>
      </c>
    </row>
    <row r="161" spans="1:7" ht="27" customHeight="1">
      <c r="A161" s="11"/>
      <c r="B161" s="11" t="s">
        <v>229</v>
      </c>
      <c r="C161" s="11"/>
      <c r="D161" s="12" t="s">
        <v>230</v>
      </c>
      <c r="E161" s="13">
        <f>E162</f>
        <v>21.8</v>
      </c>
      <c r="F161" s="13">
        <f>F162</f>
        <v>0</v>
      </c>
      <c r="G161" s="13">
        <f>G162</f>
        <v>21.8</v>
      </c>
    </row>
    <row r="162" spans="1:7" ht="27" customHeight="1">
      <c r="A162" s="11" t="s">
        <v>195</v>
      </c>
      <c r="B162" s="11" t="s">
        <v>231</v>
      </c>
      <c r="C162" s="11" t="s">
        <v>18</v>
      </c>
      <c r="D162" s="12" t="s">
        <v>232</v>
      </c>
      <c r="E162" s="13">
        <v>21.8</v>
      </c>
      <c r="F162" s="13">
        <v>0</v>
      </c>
      <c r="G162" s="13">
        <v>21.8</v>
      </c>
    </row>
    <row r="163" spans="1:7" ht="27" customHeight="1">
      <c r="A163" s="11"/>
      <c r="B163" s="11" t="s">
        <v>75</v>
      </c>
      <c r="C163" s="11"/>
      <c r="D163" s="12" t="s">
        <v>233</v>
      </c>
      <c r="E163" s="13">
        <f>SUM(E164:E166)</f>
        <v>194.4</v>
      </c>
      <c r="F163" s="13">
        <f>SUM(F164:F166)</f>
        <v>0</v>
      </c>
      <c r="G163" s="13">
        <f>SUM(G164:G166)</f>
        <v>194.4</v>
      </c>
    </row>
    <row r="164" spans="1:7" ht="27" customHeight="1">
      <c r="A164" s="11" t="s">
        <v>195</v>
      </c>
      <c r="B164" s="11" t="s">
        <v>77</v>
      </c>
      <c r="C164" s="11" t="s">
        <v>18</v>
      </c>
      <c r="D164" s="12" t="s">
        <v>234</v>
      </c>
      <c r="E164" s="13">
        <v>140</v>
      </c>
      <c r="F164" s="13">
        <v>0</v>
      </c>
      <c r="G164" s="13">
        <v>140</v>
      </c>
    </row>
    <row r="165" spans="1:7" ht="27" customHeight="1">
      <c r="A165" s="11" t="s">
        <v>195</v>
      </c>
      <c r="B165" s="11" t="s">
        <v>77</v>
      </c>
      <c r="C165" s="11" t="s">
        <v>13</v>
      </c>
      <c r="D165" s="12" t="s">
        <v>235</v>
      </c>
      <c r="E165" s="13">
        <v>46</v>
      </c>
      <c r="F165" s="13">
        <v>0</v>
      </c>
      <c r="G165" s="13">
        <v>46</v>
      </c>
    </row>
    <row r="166" spans="1:7" ht="27" customHeight="1">
      <c r="A166" s="11" t="s">
        <v>195</v>
      </c>
      <c r="B166" s="11" t="s">
        <v>77</v>
      </c>
      <c r="C166" s="11" t="s">
        <v>52</v>
      </c>
      <c r="D166" s="12" t="s">
        <v>236</v>
      </c>
      <c r="E166" s="13">
        <v>8.4</v>
      </c>
      <c r="F166" s="13">
        <v>0</v>
      </c>
      <c r="G166" s="13">
        <v>8.4</v>
      </c>
    </row>
    <row r="167" spans="1:7" ht="27" customHeight="1">
      <c r="A167" s="11"/>
      <c r="B167" s="11" t="s">
        <v>237</v>
      </c>
      <c r="C167" s="11"/>
      <c r="D167" s="12" t="s">
        <v>238</v>
      </c>
      <c r="E167" s="13">
        <f>SUM(E168:E170)</f>
        <v>251.73</v>
      </c>
      <c r="F167" s="13">
        <f>SUM(F168:F170)</f>
        <v>167.73</v>
      </c>
      <c r="G167" s="13">
        <f>SUM(G168:G170)</f>
        <v>84</v>
      </c>
    </row>
    <row r="168" spans="1:7" ht="27" customHeight="1">
      <c r="A168" s="11" t="s">
        <v>195</v>
      </c>
      <c r="B168" s="11" t="s">
        <v>239</v>
      </c>
      <c r="C168" s="11" t="s">
        <v>13</v>
      </c>
      <c r="D168" s="12" t="s">
        <v>240</v>
      </c>
      <c r="E168" s="13">
        <v>23.44</v>
      </c>
      <c r="F168" s="13">
        <v>13.44</v>
      </c>
      <c r="G168" s="13">
        <v>10</v>
      </c>
    </row>
    <row r="169" spans="1:7" ht="27" customHeight="1">
      <c r="A169" s="11" t="s">
        <v>195</v>
      </c>
      <c r="B169" s="11" t="s">
        <v>239</v>
      </c>
      <c r="C169" s="11" t="s">
        <v>18</v>
      </c>
      <c r="D169" s="12" t="s">
        <v>241</v>
      </c>
      <c r="E169" s="13">
        <v>198.75</v>
      </c>
      <c r="F169" s="13">
        <v>124.75</v>
      </c>
      <c r="G169" s="13">
        <v>74</v>
      </c>
    </row>
    <row r="170" spans="1:7" ht="27" customHeight="1">
      <c r="A170" s="11" t="s">
        <v>195</v>
      </c>
      <c r="B170" s="11" t="s">
        <v>239</v>
      </c>
      <c r="C170" s="11" t="s">
        <v>52</v>
      </c>
      <c r="D170" s="12" t="s">
        <v>242</v>
      </c>
      <c r="E170" s="13">
        <v>29.54</v>
      </c>
      <c r="F170" s="13">
        <v>29.54</v>
      </c>
      <c r="G170" s="13">
        <v>0</v>
      </c>
    </row>
    <row r="171" spans="1:7" ht="27" customHeight="1">
      <c r="A171" s="11"/>
      <c r="B171" s="11" t="s">
        <v>79</v>
      </c>
      <c r="C171" s="11"/>
      <c r="D171" s="12" t="s">
        <v>243</v>
      </c>
      <c r="E171" s="13">
        <f>SUM(E172:E173)</f>
        <v>147.13</v>
      </c>
      <c r="F171" s="13">
        <f>SUM(F172:F173)</f>
        <v>73.13</v>
      </c>
      <c r="G171" s="13">
        <f>SUM(G172:G173)</f>
        <v>74</v>
      </c>
    </row>
    <row r="172" spans="1:7" ht="27" customHeight="1">
      <c r="A172" s="11" t="s">
        <v>195</v>
      </c>
      <c r="B172" s="11" t="s">
        <v>81</v>
      </c>
      <c r="C172" s="11" t="s">
        <v>18</v>
      </c>
      <c r="D172" s="12" t="s">
        <v>116</v>
      </c>
      <c r="E172" s="13">
        <v>141.13</v>
      </c>
      <c r="F172" s="13">
        <v>73.13</v>
      </c>
      <c r="G172" s="13">
        <v>68</v>
      </c>
    </row>
    <row r="173" spans="1:7" ht="27" customHeight="1">
      <c r="A173" s="11" t="s">
        <v>195</v>
      </c>
      <c r="B173" s="11" t="s">
        <v>81</v>
      </c>
      <c r="C173" s="11" t="s">
        <v>36</v>
      </c>
      <c r="D173" s="12" t="s">
        <v>244</v>
      </c>
      <c r="E173" s="13">
        <v>6</v>
      </c>
      <c r="F173" s="13">
        <v>0</v>
      </c>
      <c r="G173" s="13">
        <v>6</v>
      </c>
    </row>
    <row r="174" spans="1:7" ht="27" customHeight="1">
      <c r="A174" s="11" t="s">
        <v>245</v>
      </c>
      <c r="B174" s="11"/>
      <c r="C174" s="11"/>
      <c r="D174" s="12" t="s">
        <v>246</v>
      </c>
      <c r="E174" s="13">
        <f>E175+E179+E181+E183+E189+E191+E196+E199</f>
        <v>5206.63</v>
      </c>
      <c r="F174" s="13">
        <f>F175+F179+F181+F183+F189+F191+F196+F199</f>
        <v>3405.3500000000004</v>
      </c>
      <c r="G174" s="13">
        <f>G175+G179+G181+G183+G189+G191+G196+G199</f>
        <v>1801.2800000000002</v>
      </c>
    </row>
    <row r="175" spans="1:7" ht="27" customHeight="1">
      <c r="A175" s="11"/>
      <c r="B175" s="11" t="s">
        <v>13</v>
      </c>
      <c r="C175" s="11"/>
      <c r="D175" s="12" t="s">
        <v>247</v>
      </c>
      <c r="E175" s="13">
        <f>SUM(E176:E178)</f>
        <v>898.94</v>
      </c>
      <c r="F175" s="13">
        <f>SUM(F176:F178)</f>
        <v>231.76</v>
      </c>
      <c r="G175" s="13">
        <f>SUM(G176:G178)</f>
        <v>667.1800000000001</v>
      </c>
    </row>
    <row r="176" spans="1:7" ht="27" customHeight="1">
      <c r="A176" s="11" t="s">
        <v>248</v>
      </c>
      <c r="B176" s="11" t="s">
        <v>16</v>
      </c>
      <c r="C176" s="11" t="s">
        <v>13</v>
      </c>
      <c r="D176" s="12" t="s">
        <v>249</v>
      </c>
      <c r="E176" s="13">
        <v>231.76</v>
      </c>
      <c r="F176" s="13">
        <v>231.76</v>
      </c>
      <c r="G176" s="13">
        <v>0</v>
      </c>
    </row>
    <row r="177" spans="1:7" ht="27" customHeight="1">
      <c r="A177" s="11" t="s">
        <v>248</v>
      </c>
      <c r="B177" s="11" t="s">
        <v>16</v>
      </c>
      <c r="C177" s="11" t="s">
        <v>18</v>
      </c>
      <c r="D177" s="12" t="s">
        <v>250</v>
      </c>
      <c r="E177" s="13">
        <v>592</v>
      </c>
      <c r="F177" s="13">
        <v>0</v>
      </c>
      <c r="G177" s="13">
        <v>592</v>
      </c>
    </row>
    <row r="178" spans="1:7" ht="27" customHeight="1">
      <c r="A178" s="11" t="s">
        <v>248</v>
      </c>
      <c r="B178" s="11" t="s">
        <v>16</v>
      </c>
      <c r="C178" s="11" t="s">
        <v>52</v>
      </c>
      <c r="D178" s="12" t="s">
        <v>251</v>
      </c>
      <c r="E178" s="13">
        <v>75.18</v>
      </c>
      <c r="F178" s="13">
        <v>0</v>
      </c>
      <c r="G178" s="13">
        <v>75.18</v>
      </c>
    </row>
    <row r="179" spans="1:7" ht="27" customHeight="1">
      <c r="A179" s="11"/>
      <c r="B179" s="11" t="s">
        <v>18</v>
      </c>
      <c r="C179" s="11"/>
      <c r="D179" s="12" t="s">
        <v>252</v>
      </c>
      <c r="E179" s="13">
        <f>E180</f>
        <v>113.45</v>
      </c>
      <c r="F179" s="13">
        <f>F180</f>
        <v>113.45</v>
      </c>
      <c r="G179" s="13">
        <f>G180</f>
        <v>0</v>
      </c>
    </row>
    <row r="180" spans="1:7" ht="27" customHeight="1">
      <c r="A180" s="11" t="s">
        <v>248</v>
      </c>
      <c r="B180" s="11" t="s">
        <v>21</v>
      </c>
      <c r="C180" s="11" t="s">
        <v>13</v>
      </c>
      <c r="D180" s="12" t="s">
        <v>253</v>
      </c>
      <c r="E180" s="13">
        <v>113.45</v>
      </c>
      <c r="F180" s="13">
        <v>113.45</v>
      </c>
      <c r="G180" s="13">
        <v>0</v>
      </c>
    </row>
    <row r="181" spans="1:7" ht="27" customHeight="1">
      <c r="A181" s="11"/>
      <c r="B181" s="11" t="s">
        <v>24</v>
      </c>
      <c r="C181" s="11"/>
      <c r="D181" s="12" t="s">
        <v>254</v>
      </c>
      <c r="E181" s="13">
        <f>E182</f>
        <v>902.21</v>
      </c>
      <c r="F181" s="13">
        <f>F182</f>
        <v>902.21</v>
      </c>
      <c r="G181" s="13">
        <f>G182</f>
        <v>0</v>
      </c>
    </row>
    <row r="182" spans="1:7" ht="27" customHeight="1">
      <c r="A182" s="11" t="s">
        <v>248</v>
      </c>
      <c r="B182" s="11" t="s">
        <v>26</v>
      </c>
      <c r="C182" s="11" t="s">
        <v>18</v>
      </c>
      <c r="D182" s="12" t="s">
        <v>255</v>
      </c>
      <c r="E182" s="13">
        <v>902.21</v>
      </c>
      <c r="F182" s="13">
        <v>902.21</v>
      </c>
      <c r="G182" s="13">
        <v>0</v>
      </c>
    </row>
    <row r="183" spans="1:7" ht="27" customHeight="1">
      <c r="A183" s="11"/>
      <c r="B183" s="11" t="s">
        <v>36</v>
      </c>
      <c r="C183" s="11"/>
      <c r="D183" s="12" t="s">
        <v>256</v>
      </c>
      <c r="E183" s="13">
        <f>SUM(E184:E188)</f>
        <v>501.53</v>
      </c>
      <c r="F183" s="13">
        <f>SUM(F184:F188)</f>
        <v>290.43</v>
      </c>
      <c r="G183" s="13">
        <f>SUM(G184:G188)</f>
        <v>211.1</v>
      </c>
    </row>
    <row r="184" spans="1:7" ht="27" customHeight="1">
      <c r="A184" s="11" t="s">
        <v>248</v>
      </c>
      <c r="B184" s="11" t="s">
        <v>38</v>
      </c>
      <c r="C184" s="11" t="s">
        <v>155</v>
      </c>
      <c r="D184" s="12" t="s">
        <v>257</v>
      </c>
      <c r="E184" s="13">
        <v>100</v>
      </c>
      <c r="F184" s="13">
        <v>0</v>
      </c>
      <c r="G184" s="13">
        <v>100</v>
      </c>
    </row>
    <row r="185" spans="1:7" ht="27" customHeight="1">
      <c r="A185" s="11" t="s">
        <v>248</v>
      </c>
      <c r="B185" s="11" t="s">
        <v>38</v>
      </c>
      <c r="C185" s="11" t="s">
        <v>18</v>
      </c>
      <c r="D185" s="12" t="s">
        <v>258</v>
      </c>
      <c r="E185" s="13">
        <v>165.43</v>
      </c>
      <c r="F185" s="13">
        <v>112.23</v>
      </c>
      <c r="G185" s="13">
        <v>53.2</v>
      </c>
    </row>
    <row r="186" spans="1:7" ht="27" customHeight="1">
      <c r="A186" s="11" t="s">
        <v>248</v>
      </c>
      <c r="B186" s="11" t="s">
        <v>38</v>
      </c>
      <c r="C186" s="11" t="s">
        <v>13</v>
      </c>
      <c r="D186" s="12" t="s">
        <v>259</v>
      </c>
      <c r="E186" s="13">
        <v>67.08</v>
      </c>
      <c r="F186" s="13">
        <v>55.78</v>
      </c>
      <c r="G186" s="13">
        <v>11.3</v>
      </c>
    </row>
    <row r="187" spans="1:7" ht="27" customHeight="1">
      <c r="A187" s="11" t="s">
        <v>248</v>
      </c>
      <c r="B187" s="11" t="s">
        <v>38</v>
      </c>
      <c r="C187" s="11" t="s">
        <v>52</v>
      </c>
      <c r="D187" s="12" t="s">
        <v>260</v>
      </c>
      <c r="E187" s="13">
        <v>20</v>
      </c>
      <c r="F187" s="13">
        <v>0</v>
      </c>
      <c r="G187" s="13">
        <v>20</v>
      </c>
    </row>
    <row r="188" spans="1:7" ht="27" customHeight="1">
      <c r="A188" s="11" t="s">
        <v>248</v>
      </c>
      <c r="B188" s="11" t="s">
        <v>38</v>
      </c>
      <c r="C188" s="11" t="s">
        <v>24</v>
      </c>
      <c r="D188" s="12" t="s">
        <v>261</v>
      </c>
      <c r="E188" s="13">
        <v>149.02</v>
      </c>
      <c r="F188" s="13">
        <v>122.42</v>
      </c>
      <c r="G188" s="13">
        <v>26.6</v>
      </c>
    </row>
    <row r="189" spans="1:7" ht="27" customHeight="1">
      <c r="A189" s="11"/>
      <c r="B189" s="11" t="s">
        <v>49</v>
      </c>
      <c r="C189" s="11"/>
      <c r="D189" s="12" t="s">
        <v>262</v>
      </c>
      <c r="E189" s="13">
        <f>E190</f>
        <v>22.04</v>
      </c>
      <c r="F189" s="13">
        <f>F190</f>
        <v>22.04</v>
      </c>
      <c r="G189" s="13">
        <f>G190</f>
        <v>0</v>
      </c>
    </row>
    <row r="190" spans="1:7" ht="27" customHeight="1">
      <c r="A190" s="11" t="s">
        <v>248</v>
      </c>
      <c r="B190" s="11" t="s">
        <v>56</v>
      </c>
      <c r="C190" s="11" t="s">
        <v>128</v>
      </c>
      <c r="D190" s="12" t="s">
        <v>263</v>
      </c>
      <c r="E190" s="13">
        <v>22.04</v>
      </c>
      <c r="F190" s="13">
        <v>22.04</v>
      </c>
      <c r="G190" s="13">
        <v>0</v>
      </c>
    </row>
    <row r="191" spans="1:7" ht="27" customHeight="1">
      <c r="A191" s="11"/>
      <c r="B191" s="11" t="s">
        <v>63</v>
      </c>
      <c r="C191" s="11"/>
      <c r="D191" s="12" t="s">
        <v>264</v>
      </c>
      <c r="E191" s="13">
        <f>SUM(E192:E195)</f>
        <v>1668.1599999999999</v>
      </c>
      <c r="F191" s="13">
        <f>SUM(F192:F195)</f>
        <v>1668.1599999999999</v>
      </c>
      <c r="G191" s="13">
        <f>SUM(G192:G195)</f>
        <v>0</v>
      </c>
    </row>
    <row r="192" spans="1:7" ht="27" customHeight="1">
      <c r="A192" s="11" t="s">
        <v>248</v>
      </c>
      <c r="B192" s="11" t="s">
        <v>65</v>
      </c>
      <c r="C192" s="11" t="s">
        <v>24</v>
      </c>
      <c r="D192" s="12" t="s">
        <v>265</v>
      </c>
      <c r="E192" s="13">
        <v>450.61</v>
      </c>
      <c r="F192" s="13">
        <v>450.61</v>
      </c>
      <c r="G192" s="13">
        <v>0</v>
      </c>
    </row>
    <row r="193" spans="1:7" ht="27" customHeight="1">
      <c r="A193" s="11" t="s">
        <v>248</v>
      </c>
      <c r="B193" s="11" t="s">
        <v>65</v>
      </c>
      <c r="C193" s="11" t="s">
        <v>18</v>
      </c>
      <c r="D193" s="12" t="s">
        <v>266</v>
      </c>
      <c r="E193" s="13">
        <v>152.7</v>
      </c>
      <c r="F193" s="13">
        <v>152.7</v>
      </c>
      <c r="G193" s="13">
        <v>0</v>
      </c>
    </row>
    <row r="194" spans="1:7" ht="27" customHeight="1">
      <c r="A194" s="11" t="s">
        <v>248</v>
      </c>
      <c r="B194" s="11" t="s">
        <v>65</v>
      </c>
      <c r="C194" s="11" t="s">
        <v>13</v>
      </c>
      <c r="D194" s="12" t="s">
        <v>267</v>
      </c>
      <c r="E194" s="13">
        <v>1041.5</v>
      </c>
      <c r="F194" s="13">
        <v>1041.5</v>
      </c>
      <c r="G194" s="13">
        <v>0</v>
      </c>
    </row>
    <row r="195" spans="1:7" ht="27" customHeight="1">
      <c r="A195" s="11" t="s">
        <v>248</v>
      </c>
      <c r="B195" s="11" t="s">
        <v>65</v>
      </c>
      <c r="C195" s="11" t="s">
        <v>52</v>
      </c>
      <c r="D195" s="12" t="s">
        <v>268</v>
      </c>
      <c r="E195" s="13">
        <v>23.35</v>
      </c>
      <c r="F195" s="13">
        <v>23.35</v>
      </c>
      <c r="G195" s="13">
        <v>0</v>
      </c>
    </row>
    <row r="196" spans="1:7" ht="27" customHeight="1">
      <c r="A196" s="11"/>
      <c r="B196" s="11" t="s">
        <v>121</v>
      </c>
      <c r="C196" s="11"/>
      <c r="D196" s="12" t="s">
        <v>269</v>
      </c>
      <c r="E196" s="13">
        <f>SUM(E197:E198)</f>
        <v>916.71</v>
      </c>
      <c r="F196" s="13">
        <f>SUM(F197:F198)</f>
        <v>3.71</v>
      </c>
      <c r="G196" s="13">
        <f>SUM(G197:G198)</f>
        <v>913</v>
      </c>
    </row>
    <row r="197" spans="1:7" ht="27" customHeight="1">
      <c r="A197" s="11" t="s">
        <v>248</v>
      </c>
      <c r="B197" s="11" t="s">
        <v>270</v>
      </c>
      <c r="C197" s="11" t="s">
        <v>18</v>
      </c>
      <c r="D197" s="12" t="s">
        <v>271</v>
      </c>
      <c r="E197" s="13">
        <v>913</v>
      </c>
      <c r="F197" s="13">
        <v>0</v>
      </c>
      <c r="G197" s="13">
        <v>913</v>
      </c>
    </row>
    <row r="198" spans="1:7" ht="27" customHeight="1">
      <c r="A198" s="11" t="s">
        <v>248</v>
      </c>
      <c r="B198" s="11" t="s">
        <v>270</v>
      </c>
      <c r="C198" s="11" t="s">
        <v>13</v>
      </c>
      <c r="D198" s="12" t="s">
        <v>272</v>
      </c>
      <c r="E198" s="13">
        <v>3.71</v>
      </c>
      <c r="F198" s="13">
        <v>3.71</v>
      </c>
      <c r="G198" s="13">
        <v>0</v>
      </c>
    </row>
    <row r="199" spans="1:7" ht="27" customHeight="1">
      <c r="A199" s="11"/>
      <c r="B199" s="11" t="s">
        <v>123</v>
      </c>
      <c r="C199" s="11"/>
      <c r="D199" s="12" t="s">
        <v>273</v>
      </c>
      <c r="E199" s="13">
        <f>SUM(E200:E201)</f>
        <v>183.59</v>
      </c>
      <c r="F199" s="13">
        <f>SUM(F200:F201)</f>
        <v>173.59</v>
      </c>
      <c r="G199" s="13">
        <f>SUM(G200:G201)</f>
        <v>10</v>
      </c>
    </row>
    <row r="200" spans="1:7" ht="27" customHeight="1">
      <c r="A200" s="11" t="s">
        <v>248</v>
      </c>
      <c r="B200" s="11" t="s">
        <v>274</v>
      </c>
      <c r="C200" s="11" t="s">
        <v>13</v>
      </c>
      <c r="D200" s="12" t="s">
        <v>117</v>
      </c>
      <c r="E200" s="13">
        <v>102.7</v>
      </c>
      <c r="F200" s="13">
        <v>92.7</v>
      </c>
      <c r="G200" s="13">
        <v>10</v>
      </c>
    </row>
    <row r="201" spans="1:7" ht="27" customHeight="1">
      <c r="A201" s="11" t="s">
        <v>248</v>
      </c>
      <c r="B201" s="11" t="s">
        <v>274</v>
      </c>
      <c r="C201" s="11" t="s">
        <v>45</v>
      </c>
      <c r="D201" s="12" t="s">
        <v>275</v>
      </c>
      <c r="E201" s="13">
        <v>80.89</v>
      </c>
      <c r="F201" s="13">
        <v>80.89</v>
      </c>
      <c r="G201" s="13">
        <v>0</v>
      </c>
    </row>
    <row r="202" spans="1:7" ht="27" customHeight="1">
      <c r="A202" s="11" t="s">
        <v>276</v>
      </c>
      <c r="B202" s="11"/>
      <c r="C202" s="11"/>
      <c r="D202" s="12" t="s">
        <v>277</v>
      </c>
      <c r="E202" s="13">
        <f>E203+E205+E207</f>
        <v>163.54999999999998</v>
      </c>
      <c r="F202" s="13">
        <f>F203+F205+F207</f>
        <v>9.85</v>
      </c>
      <c r="G202" s="13">
        <f>G203+G205+G207</f>
        <v>153.7</v>
      </c>
    </row>
    <row r="203" spans="1:7" ht="27" customHeight="1">
      <c r="A203" s="11"/>
      <c r="B203" s="11" t="s">
        <v>13</v>
      </c>
      <c r="C203" s="11"/>
      <c r="D203" s="12" t="s">
        <v>278</v>
      </c>
      <c r="E203" s="13">
        <f>E204</f>
        <v>4</v>
      </c>
      <c r="F203" s="13">
        <f>F204</f>
        <v>0</v>
      </c>
      <c r="G203" s="13">
        <f>G204</f>
        <v>4</v>
      </c>
    </row>
    <row r="204" spans="1:7" ht="27" customHeight="1">
      <c r="A204" s="11" t="s">
        <v>279</v>
      </c>
      <c r="B204" s="11" t="s">
        <v>16</v>
      </c>
      <c r="C204" s="11" t="s">
        <v>18</v>
      </c>
      <c r="D204" s="12" t="s">
        <v>280</v>
      </c>
      <c r="E204" s="13">
        <v>4</v>
      </c>
      <c r="F204" s="13">
        <v>0</v>
      </c>
      <c r="G204" s="13">
        <v>4</v>
      </c>
    </row>
    <row r="205" spans="1:7" ht="27" customHeight="1">
      <c r="A205" s="11"/>
      <c r="B205" s="11" t="s">
        <v>24</v>
      </c>
      <c r="C205" s="11"/>
      <c r="D205" s="12" t="s">
        <v>281</v>
      </c>
      <c r="E205" s="13">
        <f>E206</f>
        <v>145.2</v>
      </c>
      <c r="F205" s="13">
        <f>F206</f>
        <v>0</v>
      </c>
      <c r="G205" s="13">
        <f>G206</f>
        <v>145.2</v>
      </c>
    </row>
    <row r="206" spans="1:7" ht="27" customHeight="1">
      <c r="A206" s="11" t="s">
        <v>279</v>
      </c>
      <c r="B206" s="11" t="s">
        <v>26</v>
      </c>
      <c r="C206" s="11" t="s">
        <v>52</v>
      </c>
      <c r="D206" s="12" t="s">
        <v>282</v>
      </c>
      <c r="E206" s="13">
        <v>145.2</v>
      </c>
      <c r="F206" s="13">
        <v>0</v>
      </c>
      <c r="G206" s="13">
        <v>145.2</v>
      </c>
    </row>
    <row r="207" spans="1:7" ht="27" customHeight="1">
      <c r="A207" s="11"/>
      <c r="B207" s="11" t="s">
        <v>126</v>
      </c>
      <c r="C207" s="11"/>
      <c r="D207" s="12" t="s">
        <v>283</v>
      </c>
      <c r="E207" s="13">
        <f>SUM(E208:E209)</f>
        <v>14.35</v>
      </c>
      <c r="F207" s="13">
        <f>SUM(F208:F209)</f>
        <v>9.85</v>
      </c>
      <c r="G207" s="13">
        <f>SUM(G208:G209)</f>
        <v>4.5</v>
      </c>
    </row>
    <row r="208" spans="1:7" ht="27" customHeight="1">
      <c r="A208" s="11" t="s">
        <v>279</v>
      </c>
      <c r="B208" s="11" t="s">
        <v>284</v>
      </c>
      <c r="C208" s="11" t="s">
        <v>32</v>
      </c>
      <c r="D208" s="12" t="s">
        <v>285</v>
      </c>
      <c r="E208" s="13">
        <v>9.85</v>
      </c>
      <c r="F208" s="13">
        <v>9.85</v>
      </c>
      <c r="G208" s="13">
        <v>0</v>
      </c>
    </row>
    <row r="209" spans="1:7" ht="27" customHeight="1">
      <c r="A209" s="11" t="s">
        <v>279</v>
      </c>
      <c r="B209" s="11" t="s">
        <v>284</v>
      </c>
      <c r="C209" s="11" t="s">
        <v>18</v>
      </c>
      <c r="D209" s="12" t="s">
        <v>286</v>
      </c>
      <c r="E209" s="13">
        <v>4.5</v>
      </c>
      <c r="F209" s="13">
        <v>0</v>
      </c>
      <c r="G209" s="13">
        <v>4.5</v>
      </c>
    </row>
    <row r="210" spans="1:7" ht="27" customHeight="1">
      <c r="A210" s="11" t="s">
        <v>287</v>
      </c>
      <c r="B210" s="11"/>
      <c r="C210" s="11"/>
      <c r="D210" s="12" t="s">
        <v>288</v>
      </c>
      <c r="E210" s="13">
        <f>E211+E215+E218+E220</f>
        <v>6184.59</v>
      </c>
      <c r="F210" s="13">
        <f>F211+F215+F218+F220</f>
        <v>1754.3400000000001</v>
      </c>
      <c r="G210" s="13">
        <f>G211+G215+G218+G220</f>
        <v>4430.25</v>
      </c>
    </row>
    <row r="211" spans="1:7" ht="27" customHeight="1">
      <c r="A211" s="11"/>
      <c r="B211" s="11" t="s">
        <v>13</v>
      </c>
      <c r="C211" s="11"/>
      <c r="D211" s="12" t="s">
        <v>289</v>
      </c>
      <c r="E211" s="13">
        <f>SUM(E212:E214)</f>
        <v>1829.3400000000001</v>
      </c>
      <c r="F211" s="13">
        <f>SUM(F212:F214)</f>
        <v>1754.3400000000001</v>
      </c>
      <c r="G211" s="13">
        <f>SUM(G212:G214)</f>
        <v>75</v>
      </c>
    </row>
    <row r="212" spans="1:7" ht="27" customHeight="1">
      <c r="A212" s="11" t="s">
        <v>290</v>
      </c>
      <c r="B212" s="11" t="s">
        <v>16</v>
      </c>
      <c r="C212" s="11" t="s">
        <v>36</v>
      </c>
      <c r="D212" s="12" t="s">
        <v>291</v>
      </c>
      <c r="E212" s="13">
        <v>60</v>
      </c>
      <c r="F212" s="13">
        <v>0</v>
      </c>
      <c r="G212" s="13">
        <v>60</v>
      </c>
    </row>
    <row r="213" spans="1:7" ht="27" customHeight="1">
      <c r="A213" s="11" t="s">
        <v>290</v>
      </c>
      <c r="B213" s="11" t="s">
        <v>16</v>
      </c>
      <c r="C213" s="11" t="s">
        <v>13</v>
      </c>
      <c r="D213" s="12" t="s">
        <v>292</v>
      </c>
      <c r="E213" s="13">
        <v>1513.44</v>
      </c>
      <c r="F213" s="13">
        <v>1513.44</v>
      </c>
      <c r="G213" s="13">
        <v>0</v>
      </c>
    </row>
    <row r="214" spans="1:7" ht="27" customHeight="1">
      <c r="A214" s="11" t="s">
        <v>290</v>
      </c>
      <c r="B214" s="11" t="s">
        <v>16</v>
      </c>
      <c r="C214" s="11" t="s">
        <v>18</v>
      </c>
      <c r="D214" s="12" t="s">
        <v>293</v>
      </c>
      <c r="E214" s="13">
        <v>255.9</v>
      </c>
      <c r="F214" s="13">
        <v>240.9</v>
      </c>
      <c r="G214" s="13">
        <v>15</v>
      </c>
    </row>
    <row r="215" spans="1:7" ht="27" customHeight="1">
      <c r="A215" s="11"/>
      <c r="B215" s="11" t="s">
        <v>24</v>
      </c>
      <c r="C215" s="11"/>
      <c r="D215" s="12" t="s">
        <v>294</v>
      </c>
      <c r="E215" s="13">
        <f>SUM(E216:E217)</f>
        <v>676.7</v>
      </c>
      <c r="F215" s="13">
        <f>SUM(F216:F217)</f>
        <v>0</v>
      </c>
      <c r="G215" s="13">
        <f>SUM(G216:G217)</f>
        <v>676.7</v>
      </c>
    </row>
    <row r="216" spans="1:7" ht="27" customHeight="1">
      <c r="A216" s="11" t="s">
        <v>290</v>
      </c>
      <c r="B216" s="11" t="s">
        <v>26</v>
      </c>
      <c r="C216" s="11" t="s">
        <v>24</v>
      </c>
      <c r="D216" s="12" t="s">
        <v>295</v>
      </c>
      <c r="E216" s="13">
        <v>12.6</v>
      </c>
      <c r="F216" s="13">
        <v>0</v>
      </c>
      <c r="G216" s="13">
        <v>12.6</v>
      </c>
    </row>
    <row r="217" spans="1:7" ht="27" customHeight="1">
      <c r="A217" s="11" t="s">
        <v>290</v>
      </c>
      <c r="B217" s="11" t="s">
        <v>26</v>
      </c>
      <c r="C217" s="11" t="s">
        <v>52</v>
      </c>
      <c r="D217" s="12" t="s">
        <v>296</v>
      </c>
      <c r="E217" s="13">
        <v>664.1</v>
      </c>
      <c r="F217" s="13">
        <v>0</v>
      </c>
      <c r="G217" s="13">
        <v>664.1</v>
      </c>
    </row>
    <row r="218" spans="1:7" ht="27" customHeight="1">
      <c r="A218" s="11"/>
      <c r="B218" s="11" t="s">
        <v>30</v>
      </c>
      <c r="C218" s="11"/>
      <c r="D218" s="12" t="s">
        <v>297</v>
      </c>
      <c r="E218" s="13">
        <f>E219</f>
        <v>2997.55</v>
      </c>
      <c r="F218" s="13">
        <f>F219</f>
        <v>0</v>
      </c>
      <c r="G218" s="13">
        <f>G219</f>
        <v>2997.55</v>
      </c>
    </row>
    <row r="219" spans="1:7" ht="27" customHeight="1">
      <c r="A219" s="11" t="s">
        <v>290</v>
      </c>
      <c r="B219" s="11" t="s">
        <v>42</v>
      </c>
      <c r="C219" s="11" t="s">
        <v>13</v>
      </c>
      <c r="D219" s="12" t="s">
        <v>298</v>
      </c>
      <c r="E219" s="13">
        <v>2997.55</v>
      </c>
      <c r="F219" s="13">
        <v>0</v>
      </c>
      <c r="G219" s="13">
        <v>2997.55</v>
      </c>
    </row>
    <row r="220" spans="1:7" ht="27" customHeight="1">
      <c r="A220" s="11"/>
      <c r="B220" s="11" t="s">
        <v>52</v>
      </c>
      <c r="C220" s="11"/>
      <c r="D220" s="12" t="s">
        <v>299</v>
      </c>
      <c r="E220" s="13">
        <f>E221</f>
        <v>681</v>
      </c>
      <c r="F220" s="13">
        <f>F221</f>
        <v>0</v>
      </c>
      <c r="G220" s="13">
        <f>G221</f>
        <v>681</v>
      </c>
    </row>
    <row r="221" spans="1:7" ht="27" customHeight="1">
      <c r="A221" s="11" t="s">
        <v>290</v>
      </c>
      <c r="B221" s="11" t="s">
        <v>131</v>
      </c>
      <c r="C221" s="11" t="s">
        <v>52</v>
      </c>
      <c r="D221" s="12" t="s">
        <v>300</v>
      </c>
      <c r="E221" s="13">
        <v>681</v>
      </c>
      <c r="F221" s="13">
        <v>0</v>
      </c>
      <c r="G221" s="13">
        <v>681</v>
      </c>
    </row>
    <row r="222" spans="1:7" ht="27" customHeight="1">
      <c r="A222" s="11" t="s">
        <v>301</v>
      </c>
      <c r="B222" s="11"/>
      <c r="C222" s="11"/>
      <c r="D222" s="12" t="s">
        <v>302</v>
      </c>
      <c r="E222" s="13">
        <f>E223+E233+E236+E242+E244</f>
        <v>3687.58</v>
      </c>
      <c r="F222" s="13">
        <f>F223+F233+F236+F242+F244</f>
        <v>807.88</v>
      </c>
      <c r="G222" s="13">
        <f>G223+G233+G236+G242+G244</f>
        <v>2879.7000000000003</v>
      </c>
    </row>
    <row r="223" spans="1:7" ht="27" customHeight="1">
      <c r="A223" s="11"/>
      <c r="B223" s="11" t="s">
        <v>13</v>
      </c>
      <c r="C223" s="11"/>
      <c r="D223" s="12" t="s">
        <v>303</v>
      </c>
      <c r="E223" s="13">
        <f>SUM(E224:E232)</f>
        <v>1799.82</v>
      </c>
      <c r="F223" s="13">
        <f>SUM(F224:F232)</f>
        <v>625.62</v>
      </c>
      <c r="G223" s="13">
        <f>SUM(G224:G232)</f>
        <v>1174.2000000000003</v>
      </c>
    </row>
    <row r="224" spans="1:7" ht="27" customHeight="1">
      <c r="A224" s="11" t="s">
        <v>304</v>
      </c>
      <c r="B224" s="11" t="s">
        <v>16</v>
      </c>
      <c r="C224" s="11" t="s">
        <v>18</v>
      </c>
      <c r="D224" s="12" t="s">
        <v>305</v>
      </c>
      <c r="E224" s="13">
        <v>7</v>
      </c>
      <c r="F224" s="13">
        <v>0</v>
      </c>
      <c r="G224" s="13">
        <v>7</v>
      </c>
    </row>
    <row r="225" spans="1:7" ht="27" customHeight="1">
      <c r="A225" s="11" t="s">
        <v>304</v>
      </c>
      <c r="B225" s="11" t="s">
        <v>16</v>
      </c>
      <c r="C225" s="11" t="s">
        <v>52</v>
      </c>
      <c r="D225" s="12" t="s">
        <v>306</v>
      </c>
      <c r="E225" s="13">
        <v>20.4</v>
      </c>
      <c r="F225" s="13">
        <v>0</v>
      </c>
      <c r="G225" s="13">
        <v>20.4</v>
      </c>
    </row>
    <row r="226" spans="1:7" ht="27" customHeight="1">
      <c r="A226" s="11" t="s">
        <v>304</v>
      </c>
      <c r="B226" s="11" t="s">
        <v>16</v>
      </c>
      <c r="C226" s="11" t="s">
        <v>13</v>
      </c>
      <c r="D226" s="12" t="s">
        <v>307</v>
      </c>
      <c r="E226" s="13">
        <v>388.13</v>
      </c>
      <c r="F226" s="13">
        <v>388.13</v>
      </c>
      <c r="G226" s="13">
        <v>0</v>
      </c>
    </row>
    <row r="227" spans="1:7" ht="27" customHeight="1">
      <c r="A227" s="11" t="s">
        <v>304</v>
      </c>
      <c r="B227" s="11" t="s">
        <v>16</v>
      </c>
      <c r="C227" s="11" t="s">
        <v>36</v>
      </c>
      <c r="D227" s="12" t="s">
        <v>308</v>
      </c>
      <c r="E227" s="13">
        <v>187.06</v>
      </c>
      <c r="F227" s="13">
        <v>187.06</v>
      </c>
      <c r="G227" s="13">
        <v>0</v>
      </c>
    </row>
    <row r="228" spans="1:7" ht="27" customHeight="1">
      <c r="A228" s="11" t="s">
        <v>304</v>
      </c>
      <c r="B228" s="11" t="s">
        <v>16</v>
      </c>
      <c r="C228" s="11" t="s">
        <v>75</v>
      </c>
      <c r="D228" s="12" t="s">
        <v>309</v>
      </c>
      <c r="E228" s="13">
        <v>1040</v>
      </c>
      <c r="F228" s="13">
        <v>0</v>
      </c>
      <c r="G228" s="13">
        <v>1040</v>
      </c>
    </row>
    <row r="229" spans="1:7" ht="27" customHeight="1">
      <c r="A229" s="11" t="s">
        <v>304</v>
      </c>
      <c r="B229" s="11" t="s">
        <v>16</v>
      </c>
      <c r="C229" s="11" t="s">
        <v>148</v>
      </c>
      <c r="D229" s="12" t="s">
        <v>310</v>
      </c>
      <c r="E229" s="13">
        <v>62</v>
      </c>
      <c r="F229" s="13">
        <v>0</v>
      </c>
      <c r="G229" s="13">
        <v>62</v>
      </c>
    </row>
    <row r="230" spans="1:7" ht="27" customHeight="1">
      <c r="A230" s="11" t="s">
        <v>304</v>
      </c>
      <c r="B230" s="11" t="s">
        <v>16</v>
      </c>
      <c r="C230" s="11" t="s">
        <v>45</v>
      </c>
      <c r="D230" s="12" t="s">
        <v>311</v>
      </c>
      <c r="E230" s="13">
        <v>54.33</v>
      </c>
      <c r="F230" s="13">
        <v>50.43</v>
      </c>
      <c r="G230" s="13">
        <v>3.9</v>
      </c>
    </row>
    <row r="231" spans="1:7" ht="27" customHeight="1">
      <c r="A231" s="11" t="s">
        <v>304</v>
      </c>
      <c r="B231" s="11" t="s">
        <v>16</v>
      </c>
      <c r="C231" s="11" t="s">
        <v>165</v>
      </c>
      <c r="D231" s="12" t="s">
        <v>312</v>
      </c>
      <c r="E231" s="13">
        <v>26.5</v>
      </c>
      <c r="F231" s="13">
        <v>0</v>
      </c>
      <c r="G231" s="13">
        <v>26.5</v>
      </c>
    </row>
    <row r="232" spans="1:7" ht="27" customHeight="1">
      <c r="A232" s="11" t="s">
        <v>304</v>
      </c>
      <c r="B232" s="11" t="s">
        <v>16</v>
      </c>
      <c r="C232" s="11" t="s">
        <v>34</v>
      </c>
      <c r="D232" s="12" t="s">
        <v>313</v>
      </c>
      <c r="E232" s="13">
        <v>14.4</v>
      </c>
      <c r="F232" s="13">
        <v>0</v>
      </c>
      <c r="G232" s="13">
        <v>14.4</v>
      </c>
    </row>
    <row r="233" spans="1:7" ht="27" customHeight="1">
      <c r="A233" s="11"/>
      <c r="B233" s="11" t="s">
        <v>18</v>
      </c>
      <c r="C233" s="11"/>
      <c r="D233" s="12" t="s">
        <v>314</v>
      </c>
      <c r="E233" s="13">
        <f>SUM(E234:E235)</f>
        <v>195</v>
      </c>
      <c r="F233" s="13">
        <f>SUM(F234:F235)</f>
        <v>0</v>
      </c>
      <c r="G233" s="13">
        <f>SUM(G234:G235)</f>
        <v>195</v>
      </c>
    </row>
    <row r="234" spans="1:7" ht="27" customHeight="1">
      <c r="A234" s="11" t="s">
        <v>304</v>
      </c>
      <c r="B234" s="11" t="s">
        <v>21</v>
      </c>
      <c r="C234" s="11" t="s">
        <v>52</v>
      </c>
      <c r="D234" s="12" t="s">
        <v>315</v>
      </c>
      <c r="E234" s="13">
        <v>12</v>
      </c>
      <c r="F234" s="13">
        <v>0</v>
      </c>
      <c r="G234" s="13">
        <v>12</v>
      </c>
    </row>
    <row r="235" spans="1:7" ht="27" customHeight="1">
      <c r="A235" s="11" t="s">
        <v>304</v>
      </c>
      <c r="B235" s="11" t="s">
        <v>21</v>
      </c>
      <c r="C235" s="11" t="s">
        <v>13</v>
      </c>
      <c r="D235" s="12" t="s">
        <v>316</v>
      </c>
      <c r="E235" s="13">
        <v>183</v>
      </c>
      <c r="F235" s="13">
        <v>0</v>
      </c>
      <c r="G235" s="13">
        <v>183</v>
      </c>
    </row>
    <row r="236" spans="1:7" ht="27" customHeight="1">
      <c r="A236" s="11"/>
      <c r="B236" s="11" t="s">
        <v>24</v>
      </c>
      <c r="C236" s="11"/>
      <c r="D236" s="12" t="s">
        <v>317</v>
      </c>
      <c r="E236" s="13">
        <f>SUM(E237:E241)</f>
        <v>329.96</v>
      </c>
      <c r="F236" s="13">
        <f>SUM(F237:F241)</f>
        <v>182.26000000000002</v>
      </c>
      <c r="G236" s="13">
        <f>SUM(G237:G241)</f>
        <v>147.7</v>
      </c>
    </row>
    <row r="237" spans="1:7" ht="27" customHeight="1">
      <c r="A237" s="11" t="s">
        <v>304</v>
      </c>
      <c r="B237" s="11" t="s">
        <v>26</v>
      </c>
      <c r="C237" s="11" t="s">
        <v>36</v>
      </c>
      <c r="D237" s="12" t="s">
        <v>318</v>
      </c>
      <c r="E237" s="13">
        <v>74.52</v>
      </c>
      <c r="F237" s="13">
        <v>34.52</v>
      </c>
      <c r="G237" s="13">
        <v>40</v>
      </c>
    </row>
    <row r="238" spans="1:7" ht="27" customHeight="1">
      <c r="A238" s="11" t="s">
        <v>304</v>
      </c>
      <c r="B238" s="11" t="s">
        <v>26</v>
      </c>
      <c r="C238" s="11" t="s">
        <v>30</v>
      </c>
      <c r="D238" s="12" t="s">
        <v>319</v>
      </c>
      <c r="E238" s="13">
        <v>100</v>
      </c>
      <c r="F238" s="13">
        <v>0</v>
      </c>
      <c r="G238" s="13">
        <v>100</v>
      </c>
    </row>
    <row r="239" spans="1:7" ht="27" customHeight="1">
      <c r="A239" s="11" t="s">
        <v>304</v>
      </c>
      <c r="B239" s="11" t="s">
        <v>26</v>
      </c>
      <c r="C239" s="11" t="s">
        <v>320</v>
      </c>
      <c r="D239" s="12" t="s">
        <v>321</v>
      </c>
      <c r="E239" s="13">
        <v>1.7</v>
      </c>
      <c r="F239" s="13">
        <v>0</v>
      </c>
      <c r="G239" s="13">
        <v>1.7</v>
      </c>
    </row>
    <row r="240" spans="1:7" ht="27" customHeight="1">
      <c r="A240" s="11" t="s">
        <v>304</v>
      </c>
      <c r="B240" s="11" t="s">
        <v>26</v>
      </c>
      <c r="C240" s="11" t="s">
        <v>13</v>
      </c>
      <c r="D240" s="12" t="s">
        <v>322</v>
      </c>
      <c r="E240" s="13">
        <v>147.74</v>
      </c>
      <c r="F240" s="13">
        <v>147.74</v>
      </c>
      <c r="G240" s="13">
        <v>0</v>
      </c>
    </row>
    <row r="241" spans="1:7" ht="27" customHeight="1">
      <c r="A241" s="11" t="s">
        <v>304</v>
      </c>
      <c r="B241" s="11" t="s">
        <v>26</v>
      </c>
      <c r="C241" s="11" t="s">
        <v>18</v>
      </c>
      <c r="D241" s="12" t="s">
        <v>323</v>
      </c>
      <c r="E241" s="13">
        <v>6</v>
      </c>
      <c r="F241" s="13">
        <v>0</v>
      </c>
      <c r="G241" s="13">
        <v>6</v>
      </c>
    </row>
    <row r="242" spans="1:7" ht="27" customHeight="1">
      <c r="A242" s="11"/>
      <c r="B242" s="11" t="s">
        <v>30</v>
      </c>
      <c r="C242" s="11"/>
      <c r="D242" s="12" t="s">
        <v>324</v>
      </c>
      <c r="E242" s="13">
        <f>E243</f>
        <v>37.8</v>
      </c>
      <c r="F242" s="13">
        <f>F243</f>
        <v>0</v>
      </c>
      <c r="G242" s="13">
        <f>G243</f>
        <v>37.8</v>
      </c>
    </row>
    <row r="243" spans="1:7" ht="27" customHeight="1">
      <c r="A243" s="11" t="s">
        <v>304</v>
      </c>
      <c r="B243" s="11" t="s">
        <v>42</v>
      </c>
      <c r="C243" s="11" t="s">
        <v>32</v>
      </c>
      <c r="D243" s="12" t="s">
        <v>325</v>
      </c>
      <c r="E243" s="13">
        <v>37.8</v>
      </c>
      <c r="F243" s="13">
        <v>0</v>
      </c>
      <c r="G243" s="13">
        <v>37.8</v>
      </c>
    </row>
    <row r="244" spans="1:7" ht="27" customHeight="1">
      <c r="A244" s="11"/>
      <c r="B244" s="11" t="s">
        <v>49</v>
      </c>
      <c r="C244" s="11"/>
      <c r="D244" s="12" t="s">
        <v>326</v>
      </c>
      <c r="E244" s="13">
        <f>SUM(E245:E247)</f>
        <v>1325</v>
      </c>
      <c r="F244" s="13">
        <f>SUM(F245:F247)</f>
        <v>0</v>
      </c>
      <c r="G244" s="13">
        <f>SUM(G245:G247)</f>
        <v>1325</v>
      </c>
    </row>
    <row r="245" spans="1:7" ht="27" customHeight="1">
      <c r="A245" s="11" t="s">
        <v>304</v>
      </c>
      <c r="B245" s="11" t="s">
        <v>56</v>
      </c>
      <c r="C245" s="11" t="s">
        <v>30</v>
      </c>
      <c r="D245" s="12" t="s">
        <v>327</v>
      </c>
      <c r="E245" s="13">
        <v>1300</v>
      </c>
      <c r="F245" s="13">
        <v>0</v>
      </c>
      <c r="G245" s="13">
        <v>1300</v>
      </c>
    </row>
    <row r="246" spans="1:7" ht="27" customHeight="1">
      <c r="A246" s="11" t="s">
        <v>304</v>
      </c>
      <c r="B246" s="11" t="s">
        <v>56</v>
      </c>
      <c r="C246" s="11" t="s">
        <v>45</v>
      </c>
      <c r="D246" s="12" t="s">
        <v>328</v>
      </c>
      <c r="E246" s="13">
        <v>20</v>
      </c>
      <c r="F246" s="13">
        <v>0</v>
      </c>
      <c r="G246" s="13">
        <v>20</v>
      </c>
    </row>
    <row r="247" spans="1:7" ht="27" customHeight="1">
      <c r="A247" s="11" t="s">
        <v>304</v>
      </c>
      <c r="B247" s="11" t="s">
        <v>56</v>
      </c>
      <c r="C247" s="11" t="s">
        <v>13</v>
      </c>
      <c r="D247" s="12" t="s">
        <v>329</v>
      </c>
      <c r="E247" s="13">
        <v>5</v>
      </c>
      <c r="F247" s="13">
        <v>0</v>
      </c>
      <c r="G247" s="13">
        <v>5</v>
      </c>
    </row>
    <row r="248" spans="1:7" ht="27" customHeight="1">
      <c r="A248" s="11" t="s">
        <v>330</v>
      </c>
      <c r="B248" s="11"/>
      <c r="C248" s="11"/>
      <c r="D248" s="12" t="s">
        <v>331</v>
      </c>
      <c r="E248" s="13">
        <f>E249</f>
        <v>273.28999999999996</v>
      </c>
      <c r="F248" s="13">
        <f>F249</f>
        <v>193.29</v>
      </c>
      <c r="G248" s="13">
        <f>G249</f>
        <v>80</v>
      </c>
    </row>
    <row r="249" spans="1:7" ht="27" customHeight="1">
      <c r="A249" s="11"/>
      <c r="B249" s="11" t="s">
        <v>13</v>
      </c>
      <c r="C249" s="11"/>
      <c r="D249" s="12" t="s">
        <v>332</v>
      </c>
      <c r="E249" s="13">
        <f>SUM(E250:E251)</f>
        <v>273.28999999999996</v>
      </c>
      <c r="F249" s="13">
        <f>SUM(F250:F251)</f>
        <v>193.29</v>
      </c>
      <c r="G249" s="13">
        <f>SUM(G250:G251)</f>
        <v>80</v>
      </c>
    </row>
    <row r="250" spans="1:7" ht="27" customHeight="1">
      <c r="A250" s="11" t="s">
        <v>333</v>
      </c>
      <c r="B250" s="11" t="s">
        <v>16</v>
      </c>
      <c r="C250" s="11" t="s">
        <v>13</v>
      </c>
      <c r="D250" s="12" t="s">
        <v>334</v>
      </c>
      <c r="E250" s="13">
        <v>193.29</v>
      </c>
      <c r="F250" s="13">
        <v>193.29</v>
      </c>
      <c r="G250" s="13">
        <v>0</v>
      </c>
    </row>
    <row r="251" spans="1:7" ht="27" customHeight="1">
      <c r="A251" s="11" t="s">
        <v>333</v>
      </c>
      <c r="B251" s="11" t="s">
        <v>16</v>
      </c>
      <c r="C251" s="11" t="s">
        <v>36</v>
      </c>
      <c r="D251" s="12" t="s">
        <v>335</v>
      </c>
      <c r="E251" s="13">
        <v>80</v>
      </c>
      <c r="F251" s="13">
        <v>0</v>
      </c>
      <c r="G251" s="13">
        <v>80</v>
      </c>
    </row>
    <row r="252" spans="1:7" ht="27" customHeight="1">
      <c r="A252" s="11" t="s">
        <v>336</v>
      </c>
      <c r="B252" s="11"/>
      <c r="C252" s="11"/>
      <c r="D252" s="12" t="s">
        <v>337</v>
      </c>
      <c r="E252" s="13">
        <f>E253</f>
        <v>102.5</v>
      </c>
      <c r="F252" s="13">
        <f>F253</f>
        <v>48.5</v>
      </c>
      <c r="G252" s="13">
        <f>G253</f>
        <v>54</v>
      </c>
    </row>
    <row r="253" spans="1:7" ht="27" customHeight="1">
      <c r="A253" s="11"/>
      <c r="B253" s="11" t="s">
        <v>18</v>
      </c>
      <c r="C253" s="11"/>
      <c r="D253" s="12" t="s">
        <v>338</v>
      </c>
      <c r="E253" s="13">
        <f>SUM(E254:E256)</f>
        <v>102.5</v>
      </c>
      <c r="F253" s="13">
        <f>SUM(F254:F256)</f>
        <v>48.5</v>
      </c>
      <c r="G253" s="13">
        <f>SUM(G254:G256)</f>
        <v>54</v>
      </c>
    </row>
    <row r="254" spans="1:7" ht="27" customHeight="1">
      <c r="A254" s="11" t="s">
        <v>339</v>
      </c>
      <c r="B254" s="11" t="s">
        <v>21</v>
      </c>
      <c r="C254" s="11" t="s">
        <v>13</v>
      </c>
      <c r="D254" s="12" t="s">
        <v>340</v>
      </c>
      <c r="E254" s="13">
        <v>48.5</v>
      </c>
      <c r="F254" s="13">
        <v>48.5</v>
      </c>
      <c r="G254" s="13">
        <v>0</v>
      </c>
    </row>
    <row r="255" spans="1:7" ht="27" customHeight="1">
      <c r="A255" s="11" t="s">
        <v>339</v>
      </c>
      <c r="B255" s="11" t="s">
        <v>21</v>
      </c>
      <c r="C255" s="11" t="s">
        <v>32</v>
      </c>
      <c r="D255" s="12" t="s">
        <v>341</v>
      </c>
      <c r="E255" s="13">
        <v>4</v>
      </c>
      <c r="F255" s="13">
        <v>0</v>
      </c>
      <c r="G255" s="13">
        <v>4</v>
      </c>
    </row>
    <row r="256" spans="1:7" ht="27" customHeight="1">
      <c r="A256" s="11" t="s">
        <v>339</v>
      </c>
      <c r="B256" s="11" t="s">
        <v>21</v>
      </c>
      <c r="C256" s="11" t="s">
        <v>52</v>
      </c>
      <c r="D256" s="12" t="s">
        <v>342</v>
      </c>
      <c r="E256" s="13">
        <v>50</v>
      </c>
      <c r="F256" s="13">
        <v>0</v>
      </c>
      <c r="G256" s="13">
        <v>50</v>
      </c>
    </row>
    <row r="257" spans="1:7" ht="27" customHeight="1">
      <c r="A257" s="11" t="s">
        <v>343</v>
      </c>
      <c r="B257" s="11"/>
      <c r="C257" s="11"/>
      <c r="D257" s="12" t="s">
        <v>344</v>
      </c>
      <c r="E257" s="13">
        <f>E258</f>
        <v>216.06</v>
      </c>
      <c r="F257" s="13">
        <f>F258</f>
        <v>196.06</v>
      </c>
      <c r="G257" s="13">
        <f>G258</f>
        <v>20</v>
      </c>
    </row>
    <row r="258" spans="1:7" ht="27" customHeight="1">
      <c r="A258" s="11"/>
      <c r="B258" s="11" t="s">
        <v>13</v>
      </c>
      <c r="C258" s="11"/>
      <c r="D258" s="12" t="s">
        <v>345</v>
      </c>
      <c r="E258" s="13">
        <f>SUM(E259:E260)</f>
        <v>216.06</v>
      </c>
      <c r="F258" s="13">
        <f>SUM(F259:F260)</f>
        <v>196.06</v>
      </c>
      <c r="G258" s="13">
        <f>SUM(G259:G260)</f>
        <v>20</v>
      </c>
    </row>
    <row r="259" spans="1:7" ht="27" customHeight="1">
      <c r="A259" s="11" t="s">
        <v>346</v>
      </c>
      <c r="B259" s="11" t="s">
        <v>16</v>
      </c>
      <c r="C259" s="11" t="s">
        <v>13</v>
      </c>
      <c r="D259" s="12" t="s">
        <v>347</v>
      </c>
      <c r="E259" s="13">
        <v>196.06</v>
      </c>
      <c r="F259" s="13">
        <v>196.06</v>
      </c>
      <c r="G259" s="13">
        <v>0</v>
      </c>
    </row>
    <row r="260" spans="1:7" ht="27" customHeight="1">
      <c r="A260" s="11" t="s">
        <v>346</v>
      </c>
      <c r="B260" s="11" t="s">
        <v>16</v>
      </c>
      <c r="C260" s="11" t="s">
        <v>18</v>
      </c>
      <c r="D260" s="12" t="s">
        <v>348</v>
      </c>
      <c r="E260" s="13">
        <v>20</v>
      </c>
      <c r="F260" s="13">
        <v>0</v>
      </c>
      <c r="G260" s="13">
        <v>20</v>
      </c>
    </row>
    <row r="261" spans="1:7" ht="27" customHeight="1">
      <c r="A261" s="11" t="s">
        <v>349</v>
      </c>
      <c r="B261" s="11"/>
      <c r="C261" s="11"/>
      <c r="D261" s="12" t="s">
        <v>350</v>
      </c>
      <c r="E261" s="13">
        <f>E262</f>
        <v>1532.78</v>
      </c>
      <c r="F261" s="13">
        <f>F262</f>
        <v>1532.78</v>
      </c>
      <c r="G261" s="13">
        <f>G262</f>
        <v>0</v>
      </c>
    </row>
    <row r="262" spans="1:7" ht="27" customHeight="1">
      <c r="A262" s="11"/>
      <c r="B262" s="11" t="s">
        <v>18</v>
      </c>
      <c r="C262" s="11"/>
      <c r="D262" s="12" t="s">
        <v>351</v>
      </c>
      <c r="E262" s="13">
        <f>E263</f>
        <v>1532.78</v>
      </c>
      <c r="F262" s="13">
        <f>F263</f>
        <v>1532.78</v>
      </c>
      <c r="G262" s="13">
        <f>G263</f>
        <v>0</v>
      </c>
    </row>
    <row r="263" spans="1:7" ht="27" customHeight="1">
      <c r="A263" s="11" t="s">
        <v>352</v>
      </c>
      <c r="B263" s="11" t="s">
        <v>21</v>
      </c>
      <c r="C263" s="11" t="s">
        <v>13</v>
      </c>
      <c r="D263" s="12" t="s">
        <v>353</v>
      </c>
      <c r="E263" s="13">
        <v>1532.78</v>
      </c>
      <c r="F263" s="13">
        <v>1532.78</v>
      </c>
      <c r="G263" s="13">
        <v>0</v>
      </c>
    </row>
    <row r="264" spans="1:7" ht="27" customHeight="1">
      <c r="A264" s="11" t="s">
        <v>354</v>
      </c>
      <c r="B264" s="11"/>
      <c r="C264" s="11"/>
      <c r="D264" s="12" t="s">
        <v>355</v>
      </c>
      <c r="E264" s="13">
        <f>E265</f>
        <v>14.54</v>
      </c>
      <c r="F264" s="13">
        <f>F265</f>
        <v>14.54</v>
      </c>
      <c r="G264" s="13">
        <f>G265</f>
        <v>0</v>
      </c>
    </row>
    <row r="265" spans="1:7" ht="27" customHeight="1">
      <c r="A265" s="11"/>
      <c r="B265" s="11" t="s">
        <v>13</v>
      </c>
      <c r="C265" s="11"/>
      <c r="D265" s="12" t="s">
        <v>356</v>
      </c>
      <c r="E265" s="13">
        <f>E266</f>
        <v>14.54</v>
      </c>
      <c r="F265" s="13">
        <f>F266</f>
        <v>14.54</v>
      </c>
      <c r="G265" s="13">
        <f>G266</f>
        <v>0</v>
      </c>
    </row>
    <row r="266" spans="1:7" ht="27" customHeight="1">
      <c r="A266" s="11" t="s">
        <v>357</v>
      </c>
      <c r="B266" s="11" t="s">
        <v>16</v>
      </c>
      <c r="C266" s="11" t="s">
        <v>13</v>
      </c>
      <c r="D266" s="12" t="s">
        <v>358</v>
      </c>
      <c r="E266" s="13">
        <v>14.54</v>
      </c>
      <c r="F266" s="13">
        <v>14.54</v>
      </c>
      <c r="G266" s="13">
        <v>0</v>
      </c>
    </row>
    <row r="267" spans="1:7" ht="27" customHeight="1">
      <c r="A267" s="11" t="s">
        <v>359</v>
      </c>
      <c r="B267" s="11"/>
      <c r="C267" s="11"/>
      <c r="D267" s="12" t="s">
        <v>360</v>
      </c>
      <c r="E267" s="13">
        <f>E268+E272</f>
        <v>814.64</v>
      </c>
      <c r="F267" s="13">
        <f>F268+F272</f>
        <v>117.84</v>
      </c>
      <c r="G267" s="13">
        <f>G268+G272</f>
        <v>696.8</v>
      </c>
    </row>
    <row r="268" spans="1:7" ht="27" customHeight="1">
      <c r="A268" s="11"/>
      <c r="B268" s="11" t="s">
        <v>13</v>
      </c>
      <c r="C268" s="11"/>
      <c r="D268" s="12" t="s">
        <v>361</v>
      </c>
      <c r="E268" s="13">
        <f>SUM(E269:E271)</f>
        <v>164.64</v>
      </c>
      <c r="F268" s="13">
        <f>SUM(F269:F271)</f>
        <v>117.84</v>
      </c>
      <c r="G268" s="13">
        <f>SUM(G269:G271)</f>
        <v>46.8</v>
      </c>
    </row>
    <row r="269" spans="1:7" ht="27" customHeight="1">
      <c r="A269" s="11" t="s">
        <v>362</v>
      </c>
      <c r="B269" s="11" t="s">
        <v>16</v>
      </c>
      <c r="C269" s="11" t="s">
        <v>45</v>
      </c>
      <c r="D269" s="12" t="s">
        <v>363</v>
      </c>
      <c r="E269" s="13">
        <v>25.9</v>
      </c>
      <c r="F269" s="13">
        <v>0</v>
      </c>
      <c r="G269" s="13">
        <v>25.9</v>
      </c>
    </row>
    <row r="270" spans="1:7" ht="27" customHeight="1">
      <c r="A270" s="11" t="s">
        <v>362</v>
      </c>
      <c r="B270" s="11" t="s">
        <v>16</v>
      </c>
      <c r="C270" s="11" t="s">
        <v>36</v>
      </c>
      <c r="D270" s="12" t="s">
        <v>364</v>
      </c>
      <c r="E270" s="13">
        <v>18</v>
      </c>
      <c r="F270" s="13">
        <v>0</v>
      </c>
      <c r="G270" s="13">
        <v>18</v>
      </c>
    </row>
    <row r="271" spans="1:7" ht="27" customHeight="1">
      <c r="A271" s="11" t="s">
        <v>362</v>
      </c>
      <c r="B271" s="11" t="s">
        <v>16</v>
      </c>
      <c r="C271" s="11" t="s">
        <v>13</v>
      </c>
      <c r="D271" s="12" t="s">
        <v>117</v>
      </c>
      <c r="E271" s="13">
        <v>120.74</v>
      </c>
      <c r="F271" s="13">
        <v>117.84</v>
      </c>
      <c r="G271" s="13">
        <v>2.9</v>
      </c>
    </row>
    <row r="272" spans="1:7" ht="27" customHeight="1">
      <c r="A272" s="11"/>
      <c r="B272" s="11" t="s">
        <v>18</v>
      </c>
      <c r="C272" s="11"/>
      <c r="D272" s="12" t="s">
        <v>365</v>
      </c>
      <c r="E272" s="13">
        <f>E273</f>
        <v>650</v>
      </c>
      <c r="F272" s="13">
        <f>F273</f>
        <v>0</v>
      </c>
      <c r="G272" s="13">
        <f>G273</f>
        <v>650</v>
      </c>
    </row>
    <row r="273" spans="1:7" ht="27" customHeight="1">
      <c r="A273" s="11" t="s">
        <v>362</v>
      </c>
      <c r="B273" s="11" t="s">
        <v>21</v>
      </c>
      <c r="C273" s="11" t="s">
        <v>13</v>
      </c>
      <c r="D273" s="12" t="s">
        <v>117</v>
      </c>
      <c r="E273" s="13">
        <v>650</v>
      </c>
      <c r="F273" s="13">
        <v>0</v>
      </c>
      <c r="G273" s="13">
        <v>650</v>
      </c>
    </row>
    <row r="274" spans="1:7" ht="27" customHeight="1">
      <c r="A274" s="11" t="s">
        <v>366</v>
      </c>
      <c r="B274" s="11"/>
      <c r="C274" s="11"/>
      <c r="D274" s="12" t="s">
        <v>367</v>
      </c>
      <c r="E274" s="13">
        <f>E275</f>
        <v>1400</v>
      </c>
      <c r="F274" s="13">
        <f>F275</f>
        <v>0</v>
      </c>
      <c r="G274" s="13">
        <f>G275</f>
        <v>1400</v>
      </c>
    </row>
    <row r="275" spans="1:7" ht="27" customHeight="1">
      <c r="A275" s="11"/>
      <c r="B275" s="11"/>
      <c r="C275" s="11"/>
      <c r="D275" s="12" t="s">
        <v>368</v>
      </c>
      <c r="E275" s="13">
        <f>E276</f>
        <v>1400</v>
      </c>
      <c r="F275" s="13">
        <f>F276</f>
        <v>0</v>
      </c>
      <c r="G275" s="13">
        <f>G276</f>
        <v>1400</v>
      </c>
    </row>
    <row r="276" spans="1:7" ht="27" customHeight="1">
      <c r="A276" s="11" t="s">
        <v>369</v>
      </c>
      <c r="B276" s="11" t="s">
        <v>370</v>
      </c>
      <c r="C276" s="11"/>
      <c r="D276" s="12" t="s">
        <v>371</v>
      </c>
      <c r="E276" s="13">
        <v>1400</v>
      </c>
      <c r="F276" s="13">
        <v>0</v>
      </c>
      <c r="G276" s="13">
        <v>1400</v>
      </c>
    </row>
    <row r="277" spans="1:7" ht="27" customHeight="1">
      <c r="A277" s="11" t="s">
        <v>372</v>
      </c>
      <c r="B277" s="11"/>
      <c r="C277" s="11"/>
      <c r="D277" s="12" t="s">
        <v>373</v>
      </c>
      <c r="E277" s="13">
        <f>E278</f>
        <v>7575.17</v>
      </c>
      <c r="F277" s="13">
        <f>F278</f>
        <v>0</v>
      </c>
      <c r="G277" s="13">
        <f>G278</f>
        <v>7575.17</v>
      </c>
    </row>
    <row r="278" spans="1:7" ht="27" customHeight="1">
      <c r="A278" s="11"/>
      <c r="B278" s="11" t="s">
        <v>52</v>
      </c>
      <c r="C278" s="11"/>
      <c r="D278" s="12" t="s">
        <v>374</v>
      </c>
      <c r="E278" s="13">
        <f>E279</f>
        <v>7575.17</v>
      </c>
      <c r="F278" s="13">
        <f>F279</f>
        <v>0</v>
      </c>
      <c r="G278" s="13">
        <f>G279</f>
        <v>7575.17</v>
      </c>
    </row>
    <row r="279" spans="1:7" ht="27" customHeight="1">
      <c r="A279" s="11" t="s">
        <v>375</v>
      </c>
      <c r="B279" s="11" t="s">
        <v>131</v>
      </c>
      <c r="C279" s="11" t="s">
        <v>52</v>
      </c>
      <c r="D279" s="12" t="s">
        <v>376</v>
      </c>
      <c r="E279" s="13">
        <v>7575.17</v>
      </c>
      <c r="F279" s="13">
        <v>0</v>
      </c>
      <c r="G279" s="13">
        <v>7575.17</v>
      </c>
    </row>
    <row r="280" spans="1:7" ht="27" customHeight="1">
      <c r="A280" s="11" t="s">
        <v>377</v>
      </c>
      <c r="B280" s="11"/>
      <c r="C280" s="11"/>
      <c r="D280" s="12" t="s">
        <v>378</v>
      </c>
      <c r="E280" s="13">
        <f>E281</f>
        <v>2000</v>
      </c>
      <c r="F280" s="13">
        <f>F281</f>
        <v>0</v>
      </c>
      <c r="G280" s="13">
        <f>G281</f>
        <v>2000</v>
      </c>
    </row>
    <row r="281" spans="1:7" ht="27" customHeight="1">
      <c r="A281" s="11"/>
      <c r="B281" s="11" t="s">
        <v>24</v>
      </c>
      <c r="C281" s="11"/>
      <c r="D281" s="12" t="s">
        <v>379</v>
      </c>
      <c r="E281" s="13">
        <f>E282</f>
        <v>2000</v>
      </c>
      <c r="F281" s="13">
        <f>F282</f>
        <v>0</v>
      </c>
      <c r="G281" s="13">
        <f>G282</f>
        <v>2000</v>
      </c>
    </row>
    <row r="282" spans="1:7" ht="27" customHeight="1">
      <c r="A282" s="11" t="s">
        <v>380</v>
      </c>
      <c r="B282" s="11" t="s">
        <v>26</v>
      </c>
      <c r="C282" s="11" t="s">
        <v>13</v>
      </c>
      <c r="D282" s="12" t="s">
        <v>381</v>
      </c>
      <c r="E282" s="13">
        <v>2000</v>
      </c>
      <c r="F282" s="13">
        <v>0</v>
      </c>
      <c r="G282" s="13">
        <v>2000</v>
      </c>
    </row>
    <row r="283" spans="1:7" ht="27" customHeight="1">
      <c r="A283" s="11" t="s">
        <v>382</v>
      </c>
      <c r="B283" s="11"/>
      <c r="C283" s="11"/>
      <c r="D283" s="12" t="s">
        <v>383</v>
      </c>
      <c r="E283" s="13">
        <f>E284</f>
        <v>3000</v>
      </c>
      <c r="F283" s="13">
        <f>F284</f>
        <v>0</v>
      </c>
      <c r="G283" s="13">
        <f>G284</f>
        <v>3000</v>
      </c>
    </row>
    <row r="284" spans="1:7" ht="27" customHeight="1">
      <c r="A284" s="11"/>
      <c r="B284" s="11" t="s">
        <v>36</v>
      </c>
      <c r="C284" s="11"/>
      <c r="D284" s="12" t="s">
        <v>384</v>
      </c>
      <c r="E284" s="13">
        <f>E285</f>
        <v>3000</v>
      </c>
      <c r="F284" s="13">
        <f>F285</f>
        <v>0</v>
      </c>
      <c r="G284" s="13">
        <f>G285</f>
        <v>3000</v>
      </c>
    </row>
    <row r="285" spans="1:7" ht="27" customHeight="1">
      <c r="A285" s="11" t="s">
        <v>385</v>
      </c>
      <c r="B285" s="11" t="s">
        <v>38</v>
      </c>
      <c r="C285" s="11" t="s">
        <v>386</v>
      </c>
      <c r="D285" s="12" t="s">
        <v>387</v>
      </c>
      <c r="E285" s="13">
        <v>3000</v>
      </c>
      <c r="F285" s="13">
        <v>0</v>
      </c>
      <c r="G285" s="13">
        <v>3000</v>
      </c>
    </row>
  </sheetData>
  <sheetProtection/>
  <mergeCells count="5">
    <mergeCell ref="A2:G2"/>
    <mergeCell ref="A3:D3"/>
    <mergeCell ref="A4:D4"/>
    <mergeCell ref="E4:G4"/>
    <mergeCell ref="A5:C5"/>
  </mergeCells>
  <printOptions horizontalCentered="1"/>
  <pageMargins left="0.5905511811023623" right="0.5905511811023623" top="0.9842519685039371" bottom="0.9842519685039371" header="0.5118110236220472" footer="0.5118110236220472"/>
  <pageSetup horizontalDpi="600" verticalDpi="600" orientation="portrait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木木（林玲）</cp:lastModifiedBy>
  <cp:lastPrinted>2020-12-24T06:49:35Z</cp:lastPrinted>
  <dcterms:created xsi:type="dcterms:W3CDTF">2011-02-12T09:46:24Z</dcterms:created>
  <dcterms:modified xsi:type="dcterms:W3CDTF">2021-04-28T08:20:16Z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