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4年邵阳市大祥区一般公共预算收入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aa">[6]中央!#REF!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base" hidden="1">[7]PKx!$A$1:$AP$622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2">[9]P1012001!$A$6:$E$117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l">#N/A</definedName>
    <definedName name="lkghjk">#N/A</definedName>
    <definedName name="lkjhh">#N/A</definedName>
    <definedName name="luil">#N/A</definedName>
    <definedName name="Print_Area_MI">[1]国家!#REF!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gd">#N/A</definedName>
    <definedName name="ssfafag">#N/A</definedName>
    <definedName name="try">#N/A</definedName>
    <definedName name="uyi">#N/A</definedName>
    <definedName name="处室">#REF!</definedName>
    <definedName name="大多数">[12]!$A$15</definedName>
    <definedName name="地区名称">[13]封面!$B$2:$B$6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[14]调用表!$B$3:$B$125</definedName>
    <definedName name="철구사업본부">#REF!</definedName>
    <definedName name="类型">#REF!</definedName>
    <definedName name="全额差额比例">'[15]C01-1'!#REF!</definedName>
    <definedName name="双清">#REF!</definedName>
    <definedName name="双清1231">#REF!</definedName>
    <definedName name="四季度">'[16]C01-1'!#REF!</definedName>
    <definedName name="位次d">[17]四月份月报!#REF!</definedName>
    <definedName name="五、农业生产资料价格总指数〈_〉">[18]五、国内贸易!$A$31</definedName>
    <definedName name="支出">[20]P1012001!$A$6:$E$117</definedName>
    <definedName name="a" localSheetId="0">#REF!</definedName>
    <definedName name="aa" localSheetId="0">#REF!</definedName>
    <definedName name="data" localSheetId="0">#REF!</definedName>
    <definedName name="database2" localSheetId="0">#REF!</definedName>
    <definedName name="database3" localSheetId="0">#REF!</definedName>
    <definedName name="gxxe2003" localSheetId="0">[8]P1012001!$A$6:$E$117</definedName>
    <definedName name="hhhh" localSheetId="0">#REF!</definedName>
    <definedName name="kkkk" localSheetId="0">#REF!</definedName>
    <definedName name="_xlnm.Print_Area" localSheetId="0">'2024年邵阳市大祥区一般公共预算收入表'!$A$1:$F$39</definedName>
    <definedName name="sheet33" localSheetId="0">#REF!</definedName>
    <definedName name="财政供养" localSheetId="0">#REF!</definedName>
    <definedName name="常常" localSheetId="0">#REF!</definedName>
    <definedName name="还有" localSheetId="0">#REF!</definedName>
    <definedName name="汇率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双甭0202" localSheetId="0">#REF!</definedName>
    <definedName name="乡镇办" localSheetId="0">#REF!</definedName>
    <definedName name="性别" localSheetId="0">[19]基础编码!$H$2:$H$3</definedName>
    <definedName name="学历" localSheetId="0">[19]基础编码!$S$2:$S$9</definedName>
  </definedNames>
  <calcPr calcId="144525"/>
</workbook>
</file>

<file path=xl/sharedStrings.xml><?xml version="1.0" encoding="utf-8"?>
<sst xmlns="http://schemas.openxmlformats.org/spreadsheetml/2006/main" count="51" uniqueCount="51">
  <si>
    <t>表1：</t>
  </si>
  <si>
    <t>2024年一般公共预算收入预算表</t>
  </si>
  <si>
    <t>单位：万元</t>
  </si>
  <si>
    <t>项目</t>
  </si>
  <si>
    <t>2023年        完成数      （预计）</t>
  </si>
  <si>
    <t>2024年          预算数</t>
  </si>
  <si>
    <t>比上年        增减额</t>
  </si>
  <si>
    <t>比上年        增减%</t>
  </si>
  <si>
    <t>一、税收收入</t>
  </si>
  <si>
    <t xml:space="preserve"> 1.增值税37.5％</t>
  </si>
  <si>
    <t xml:space="preserve">  改征增值税37.5％</t>
  </si>
  <si>
    <t xml:space="preserve"> 2.企业所得税28％</t>
  </si>
  <si>
    <t xml:space="preserve"> 3.所得税退税</t>
  </si>
  <si>
    <t xml:space="preserve"> 4.个人所得税28％</t>
  </si>
  <si>
    <t xml:space="preserve"> 5.资源税75％</t>
  </si>
  <si>
    <t xml:space="preserve"> 6.城市维护建设税</t>
  </si>
  <si>
    <t xml:space="preserve"> 7.房产税</t>
  </si>
  <si>
    <t xml:space="preserve"> 8.印花税</t>
  </si>
  <si>
    <t xml:space="preserve"> 9.城镇土地使用税70％</t>
  </si>
  <si>
    <t xml:space="preserve"> 10.土地增值税</t>
  </si>
  <si>
    <t xml:space="preserve"> 11.车船税</t>
  </si>
  <si>
    <t xml:space="preserve"> 12.耕地占用税</t>
  </si>
  <si>
    <t xml:space="preserve"> 13.契税</t>
  </si>
  <si>
    <t xml:space="preserve"> 14.烟叶税</t>
  </si>
  <si>
    <t xml:space="preserve"> 15.环境保护税</t>
  </si>
  <si>
    <t xml:space="preserve"> 16.其他税收收入</t>
  </si>
  <si>
    <t>二、非税收入</t>
  </si>
  <si>
    <t xml:space="preserve"> 1.专项收入</t>
  </si>
  <si>
    <t xml:space="preserve"> 2.行政性收费</t>
  </si>
  <si>
    <t xml:space="preserve"> 3.罚没收入</t>
  </si>
  <si>
    <t xml:space="preserve"> 4.国有资本经营收入</t>
  </si>
  <si>
    <t xml:space="preserve"> 5.捐赠收入</t>
  </si>
  <si>
    <t xml:space="preserve"> 6.政府住房基金收入</t>
  </si>
  <si>
    <t xml:space="preserve"> 7.国有资源（资产）有偿使用收入</t>
  </si>
  <si>
    <t xml:space="preserve"> 8.其他非税收入</t>
  </si>
  <si>
    <t>地方一般公共预算收入</t>
  </si>
  <si>
    <t>上划省级收入</t>
  </si>
  <si>
    <t xml:space="preserve">    上划省级增值税12.5%</t>
  </si>
  <si>
    <t xml:space="preserve">    上划省级企业所得税12%</t>
  </si>
  <si>
    <t xml:space="preserve">    上划省级个人所得税12%</t>
  </si>
  <si>
    <t xml:space="preserve">    上划省级资源税25%</t>
  </si>
  <si>
    <t xml:space="preserve">    上划省级城镇土地使用税30%</t>
  </si>
  <si>
    <t xml:space="preserve">    上划省级环境保护税30%</t>
  </si>
  <si>
    <t xml:space="preserve">    上划省级清欠营业税</t>
  </si>
  <si>
    <t>上划中央收入</t>
  </si>
  <si>
    <t xml:space="preserve">    上划中央增值税50%</t>
  </si>
  <si>
    <t xml:space="preserve">    上划中央消费税</t>
  </si>
  <si>
    <t xml:space="preserve">    上划中央企业所得税60%</t>
  </si>
  <si>
    <t xml:space="preserve">    上划中央个人所得税60%</t>
  </si>
  <si>
    <t xml:space="preserve">    上划中央其他税收</t>
  </si>
  <si>
    <t>一般公共预算收入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</si>
</sst>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  <numFmt numFmtId="178" formatCode="0_);[Red]\(0\)"/>
  </numFmts>
  <fonts count="31">
    <font>
      <sz val="12"/>
      <name val="宋体"/>
      <charset val="134"/>
    </font>
    <font>
      <sz val="10"/>
      <name val="Arial"/>
      <family val="2"/>
      <charset val="0"/>
    </font>
    <font>
      <sz val="12"/>
      <name val="楷体_GB2312"/>
      <charset val="134"/>
    </font>
    <font>
      <sz val="11"/>
      <name val="宋体"/>
      <charset val="134"/>
    </font>
    <font>
      <b/>
      <sz val="18"/>
      <name val="华文宋体"/>
      <charset val="134"/>
    </font>
    <font>
      <sz val="11"/>
      <name val="楷体_GB2312"/>
      <charset val="134"/>
    </font>
    <font>
      <b/>
      <sz val="12"/>
      <name val="宋体"/>
      <charset val="134"/>
    </font>
    <font>
      <b/>
      <sz val="12"/>
      <name val="楷体_GB2312"/>
      <charset val="134"/>
    </font>
    <font>
      <sz val="12"/>
      <name val="仿宋_GB2312"/>
      <charset val="134"/>
    </font>
    <font>
      <sz val="12"/>
      <name val="SimSun"/>
      <charset val="134"/>
    </font>
    <font>
      <sz val="10"/>
      <name val="楷体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22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20" borderId="12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" fillId="0" borderId="0"/>
  </cellStyleXfs>
  <cellXfs count="49">
    <xf numFmtId="0" fontId="0" fillId="0" borderId="0" xfId="0">
      <alignment vertical="center"/>
    </xf>
    <xf numFmtId="0" fontId="1" fillId="0" borderId="0" xfId="49" applyFont="1" applyFill="1" applyBorder="1" applyAlignment="1"/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7" fontId="0" fillId="0" borderId="0" xfId="0" applyNumberFormat="1" applyFill="1" applyBorder="1" applyAlignment="1">
      <alignment horizontal="center" vertical="center"/>
    </xf>
    <xf numFmtId="10" fontId="0" fillId="0" borderId="0" xfId="0" applyNumberFormat="1" applyFill="1" applyBorder="1" applyAlignment="1">
      <alignment vertical="center"/>
    </xf>
    <xf numFmtId="0" fontId="3" fillId="0" borderId="0" xfId="49" applyFont="1" applyFill="1" applyBorder="1" applyAlignment="1"/>
    <xf numFmtId="0" fontId="1" fillId="0" borderId="0" xfId="49" applyFont="1" applyFill="1" applyBorder="1" applyAlignment="1">
      <alignment horizontal="center"/>
    </xf>
    <xf numFmtId="177" fontId="1" fillId="0" borderId="0" xfId="49" applyNumberFormat="1" applyFont="1" applyFill="1" applyBorder="1" applyAlignment="1">
      <alignment horizontal="center"/>
    </xf>
    <xf numFmtId="10" fontId="1" fillId="0" borderId="0" xfId="49" applyNumberFormat="1" applyFont="1" applyFill="1" applyBorder="1" applyAlignment="1">
      <alignment horizontal="center"/>
    </xf>
    <xf numFmtId="0" fontId="4" fillId="0" borderId="0" xfId="49" applyFont="1" applyFill="1" applyBorder="1" applyAlignment="1" applyProtection="1">
      <alignment horizontal="center"/>
      <protection locked="0"/>
    </xf>
    <xf numFmtId="177" fontId="4" fillId="0" borderId="0" xfId="49" applyNumberFormat="1" applyFont="1" applyFill="1" applyBorder="1" applyAlignment="1" applyProtection="1">
      <alignment horizontal="center"/>
      <protection locked="0"/>
    </xf>
    <xf numFmtId="10" fontId="4" fillId="0" borderId="0" xfId="49" applyNumberFormat="1" applyFont="1" applyFill="1" applyBorder="1" applyAlignment="1" applyProtection="1">
      <alignment horizontal="center"/>
      <protection locked="0"/>
    </xf>
    <xf numFmtId="0" fontId="0" fillId="0" borderId="0" xfId="49" applyFont="1" applyFill="1" applyBorder="1" applyAlignment="1"/>
    <xf numFmtId="176" fontId="0" fillId="0" borderId="0" xfId="49" applyNumberFormat="1" applyFont="1" applyFill="1" applyBorder="1" applyAlignment="1"/>
    <xf numFmtId="177" fontId="0" fillId="0" borderId="0" xfId="49" applyNumberFormat="1" applyFont="1" applyFill="1" applyBorder="1" applyAlignment="1">
      <alignment horizontal="center"/>
    </xf>
    <xf numFmtId="10" fontId="5" fillId="0" borderId="0" xfId="49" applyNumberFormat="1" applyFont="1" applyFill="1" applyBorder="1" applyAlignment="1"/>
    <xf numFmtId="0" fontId="6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10" fontId="6" fillId="0" borderId="1" xfId="49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177" fontId="6" fillId="0" borderId="2" xfId="49" applyNumberFormat="1" applyFont="1" applyFill="1" applyBorder="1" applyAlignment="1">
      <alignment horizontal="center" vertical="center" wrapText="1"/>
    </xf>
    <xf numFmtId="10" fontId="6" fillId="0" borderId="2" xfId="49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 applyProtection="1">
      <alignment vertical="center"/>
      <protection locked="0"/>
    </xf>
    <xf numFmtId="178" fontId="7" fillId="0" borderId="3" xfId="49" applyNumberFormat="1" applyFont="1" applyFill="1" applyBorder="1" applyAlignment="1">
      <alignment horizontal="center" vertical="center"/>
    </xf>
    <xf numFmtId="177" fontId="7" fillId="0" borderId="3" xfId="49" applyNumberFormat="1" applyFont="1" applyFill="1" applyBorder="1" applyAlignment="1">
      <alignment horizontal="center" vertical="center"/>
    </xf>
    <xf numFmtId="10" fontId="7" fillId="2" borderId="3" xfId="49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>
      <alignment horizontal="center"/>
    </xf>
    <xf numFmtId="4" fontId="9" fillId="0" borderId="4" xfId="0" applyNumberFormat="1" applyFont="1" applyFill="1" applyBorder="1" applyAlignment="1">
      <alignment vertical="center" wrapText="1"/>
    </xf>
    <xf numFmtId="0" fontId="2" fillId="2" borderId="3" xfId="49" applyFont="1" applyFill="1" applyBorder="1" applyAlignment="1" applyProtection="1">
      <alignment horizontal="left" vertical="center"/>
      <protection locked="0"/>
    </xf>
    <xf numFmtId="178" fontId="2" fillId="0" borderId="3" xfId="49" applyNumberFormat="1" applyFont="1" applyFill="1" applyBorder="1" applyAlignment="1">
      <alignment horizontal="center" vertical="center"/>
    </xf>
    <xf numFmtId="177" fontId="2" fillId="0" borderId="3" xfId="49" applyNumberFormat="1" applyFont="1" applyFill="1" applyBorder="1" applyAlignment="1">
      <alignment horizontal="center"/>
    </xf>
    <xf numFmtId="10" fontId="2" fillId="2" borderId="3" xfId="49" applyNumberFormat="1" applyFont="1" applyFill="1" applyBorder="1" applyAlignment="1">
      <alignment horizontal="center" vertical="center"/>
    </xf>
    <xf numFmtId="0" fontId="10" fillId="0" borderId="3" xfId="49" applyFont="1" applyFill="1" applyBorder="1" applyAlignment="1">
      <alignment horizontal="center" vertical="center"/>
    </xf>
    <xf numFmtId="0" fontId="2" fillId="0" borderId="3" xfId="49" applyFont="1" applyFill="1" applyBorder="1" applyAlignment="1" applyProtection="1">
      <protection locked="0"/>
    </xf>
    <xf numFmtId="177" fontId="7" fillId="0" borderId="3" xfId="49" applyNumberFormat="1" applyFont="1" applyFill="1" applyBorder="1" applyAlignment="1">
      <alignment horizontal="center"/>
    </xf>
    <xf numFmtId="0" fontId="10" fillId="2" borderId="3" xfId="49" applyFont="1" applyFill="1" applyBorder="1" applyAlignment="1" applyProtection="1">
      <alignment horizontal="left" vertical="center"/>
      <protection locked="0"/>
    </xf>
    <xf numFmtId="0" fontId="7" fillId="0" borderId="5" xfId="0" applyNumberFormat="1" applyFont="1" applyFill="1" applyBorder="1" applyAlignment="1" applyProtection="1">
      <alignment horizontal="left" vertical="center"/>
    </xf>
    <xf numFmtId="0" fontId="2" fillId="0" borderId="5" xfId="0" applyNumberFormat="1" applyFont="1" applyFill="1" applyBorder="1" applyAlignment="1" applyProtection="1">
      <alignment horizontal="left" vertical="center"/>
    </xf>
    <xf numFmtId="177" fontId="8" fillId="0" borderId="3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2" borderId="5" xfId="0" applyNumberFormat="1" applyFont="1" applyFill="1" applyBorder="1" applyAlignment="1" applyProtection="1">
      <alignment horizontal="left" vertical="center"/>
    </xf>
    <xf numFmtId="0" fontId="7" fillId="0" borderId="3" xfId="49" applyFont="1" applyFill="1" applyBorder="1" applyAlignment="1" applyProtection="1">
      <alignment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全省收入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&#22320;&#26041;&#22788;&#20027;&#26426;\&#22320;&#26041;&#22788;&#20027;&#26426;\Documents and 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2010&#24180;&#20351;&#29992;&#36164;&#26009;\2010&#24180;&#37096;&#38376;&#39044;&#31639;\10&#24180;&#19982;09&#24180;&#23545;&#27604;&#24773;&#2091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2011&#24180;&#37096;&#38376;&#39044;&#31639;0228\&#20998;&#32929;&#23460;&#27719;&#24635;022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10.128.13.131\&#22320;&#26041;&#22788;&#20027;&#26426;\Documents and Settings\caiqiang\My Documents\&#21439;&#20065;&#36130;&#25919;&#22256;&#38590;&#27979;&#31639;&#26041;&#26696;\&#26041;&#26696;&#19977;&#31295;\&#26041;&#26696;&#20108;&#31295;\&#35774;&#22791;\&#21407;&#22987;\814\13 &#38081;&#36335;&#37197;&#2021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Z:\&#20219;&#34183;\&#24037;&#20316;\2007&#24180;\&#35760;&#24080;\2007&#24180;&#35760;&#24080;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A:\WINDOWS.000\Desktop\&#25105;&#30340;&#20844;&#25991;&#21253;\&#36213;&#21746;&#36132;&#25991;&#20214;&#22841;\&#25253;&#3492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36130;&#25919;&#20379;&#20859;&#20154;&#21592;&#20449;&#24687;&#34920;\&#25945;&#32946;\&#27896;&#27700;&#22235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&#22320;&#26041;&#22788;&#20027;&#26426;\&#22320;&#26041;&#22788;&#20027;&#26426;\Documents and Settings\User\&#26700;&#38754;\&#35838;&#39064;\&#26032;&#24314;&#25991;&#20214;&#22841;\&#35838;&#39064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Budgetserver\&#39044;&#31639;&#21496;\BY\YS3\97&#20915;&#31639;&#21306;&#21439;&#26368;&#21518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Book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3545;&#36134;\&#19982;&#24066;&#24030;&#23545;&#36134;&#21333;\2013&#24180;\&#31532;&#19971;&#27425;&#23545;&#36134;&#65306;1-12&#26376;&#24213;&#23545;&#36134;\1.26&#19968;&#33324;&#24615;&#36716;&#31227;&#25903;&#20184;&#65288;&#39532;&#26122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2011&#24180;&#20351;&#29992;&#36164;&#26009;1224\2010&#24180;&#24213;&#32467;&#31639;&#34920;\2009&#24180;&#24213;&#32467;&#31639;&#34917;&#21161;&#26126;&#3245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K:\Documents and Settings\User\&#26700;&#38754;\&#35838;&#39064;\&#26032;&#24314;&#25991;&#20214;&#22841;\&#35838;&#39064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MAINSERVER\private\XHC\XLS\XJ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bugdet-server\BY\YS3\97&#20915;&#31639;&#21306;&#21439;&#26368;&#21518;&#27719;&#2463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SHANGHAI_LF\&#39044;&#31639;&#22788;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行财股汇总1"/>
      <sheetName val="行财股汇总2"/>
      <sheetName val="行财股汇总3"/>
      <sheetName val="包干经费对比表"/>
      <sheetName val="业务经费增加情况"/>
      <sheetName val="Define"/>
      <sheetName val="非税收入单位明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包干经费汇总1"/>
      <sheetName val="包干经费汇总2"/>
      <sheetName val="Define"/>
      <sheetName val="包干经费汇总3"/>
      <sheetName val="行政政法汇总1"/>
      <sheetName val="行政政法汇总2"/>
      <sheetName val="行政政法汇总3"/>
      <sheetName val="教科文汇总1"/>
      <sheetName val="教科文汇总2"/>
      <sheetName val="教科文汇总3"/>
      <sheetName val="经建汇总1"/>
      <sheetName val="经建汇总2"/>
      <sheetName val="经建汇总3"/>
      <sheetName val="农财汇1"/>
      <sheetName val="农财汇2"/>
      <sheetName val="农财汇3"/>
      <sheetName val="乡办1"/>
      <sheetName val="乡办2"/>
      <sheetName val="乡办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_x0000__x0000__x0000__x0000__x0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00__x0000__x0000__x0000__x0"/>
      <sheetName val="_x005f_x0000__x005f_x0000__x005"/>
      <sheetName val="_x005f_x005f_x005f_x0000__x005f"/>
      <sheetName val="分县数据"/>
      <sheetName val="_x005f_x005f_x005f_x005f_x005f_"/>
      <sheetName val="总表"/>
      <sheetName val="01北京市"/>
      <sheetName val="参数表"/>
      <sheetName val="经费权重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_x005f_x005f_x005f_x005f_"/>
      <sheetName val="Sheet1"/>
      <sheetName val="_x0000__x0000__x005"/>
      <sheetName val="有效性列表"/>
      <sheetName val="区划对应表"/>
      <sheetName val="L24"/>
      <sheetName val="人民银行"/>
      <sheetName val="村级支出"/>
      <sheetName val="一般预算收入"/>
      <sheetName val="行政区划"/>
      <sheetName val="SW-TEO"/>
      <sheetName val="POWER ASSUMPTIONS"/>
      <sheetName val="人员支出"/>
      <sheetName val="农业人口"/>
      <sheetName val="#REF!"/>
      <sheetName val="农业用地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_x0000__x0000__x0000__x0000__x0"/>
      <sheetName val="#REF!"/>
      <sheetName val="_x005f_x0000__x005f_x0000__x005"/>
      <sheetName val="_x005f_x005f_x005f_x0000__x005f"/>
      <sheetName val="1-4余额表"/>
      <sheetName val="_x005f_x005f_x005f_x005f_x005f_"/>
      <sheetName val="POWER ASSUMPTIONS"/>
      <sheetName val="汇总"/>
      <sheetName val="一般预算收入"/>
      <sheetName val="GDP"/>
      <sheetName val=""/>
      <sheetName val="_x005f_x005f_x005f_x005f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  <sheetName val="Open"/>
      <sheetName val="Toolbox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计生汇总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分科目细化表"/>
      <sheetName val="细化表转置"/>
      <sheetName val="6.粮食风险基金 "/>
      <sheetName val="9.专项扣款"/>
      <sheetName val="14.农开办"/>
      <sheetName val="16.国有土地扣款"/>
      <sheetName val="17.农土资金汇总"/>
      <sheetName val="专项补助（一般预算）"/>
      <sheetName val="专项补助（基金）"/>
      <sheetName val="一般性转移支付原表（向） "/>
      <sheetName val="2011（96号）"/>
      <sheetName val="2012明细表"/>
      <sheetName val="政法经费6.7亿元"/>
      <sheetName val="2012年体制补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四大家常委部门"/>
      <sheetName val="乡镇办"/>
      <sheetName val="报告"/>
      <sheetName val="Sheet3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中小学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8"/>
  <sheetViews>
    <sheetView tabSelected="1" defaultGridColor="0" colorId="8" workbookViewId="0">
      <pane ySplit="4" topLeftCell="A5" activePane="bottomLeft" state="frozen"/>
      <selection/>
      <selection pane="bottomLeft" activeCell="A7" sqref="A7"/>
    </sheetView>
  </sheetViews>
  <sheetFormatPr defaultColWidth="9" defaultRowHeight="14.25" outlineLevelCol="4"/>
  <cols>
    <col min="1" max="1" width="31.625" style="2" customWidth="1"/>
    <col min="2" max="2" width="10.75" style="2" customWidth="1"/>
    <col min="3" max="3" width="10.375" style="2" customWidth="1"/>
    <col min="4" max="4" width="9.5" style="5" customWidth="1"/>
    <col min="5" max="5" width="10.375" style="6" customWidth="1"/>
    <col min="6" max="6" width="11.5" style="2" customWidth="1"/>
    <col min="7" max="16384" width="9" style="2"/>
  </cols>
  <sheetData>
    <row r="1" s="1" customFormat="1" ht="13.5" spans="1:5">
      <c r="A1" s="7" t="s">
        <v>0</v>
      </c>
      <c r="B1" s="8"/>
      <c r="C1" s="8"/>
      <c r="D1" s="9"/>
      <c r="E1" s="10"/>
    </row>
    <row r="2" s="2" customFormat="1" ht="25.5" customHeight="1" spans="1:5">
      <c r="A2" s="11" t="s">
        <v>1</v>
      </c>
      <c r="B2" s="11"/>
      <c r="C2" s="11"/>
      <c r="D2" s="12"/>
      <c r="E2" s="13"/>
    </row>
    <row r="3" s="3" customFormat="1" ht="18" customHeight="1" spans="1:5">
      <c r="A3" s="14"/>
      <c r="B3" s="14"/>
      <c r="C3" s="15"/>
      <c r="D3" s="16"/>
      <c r="E3" s="17" t="s">
        <v>2</v>
      </c>
    </row>
    <row r="4" s="3" customFormat="1" ht="15.95" customHeight="1" spans="1:5">
      <c r="A4" s="18" t="s">
        <v>3</v>
      </c>
      <c r="B4" s="19" t="s">
        <v>4</v>
      </c>
      <c r="C4" s="20" t="s">
        <v>5</v>
      </c>
      <c r="D4" s="21" t="s">
        <v>6</v>
      </c>
      <c r="E4" s="22" t="s">
        <v>7</v>
      </c>
    </row>
    <row r="5" s="3" customFormat="1" ht="35.1" customHeight="1" spans="1:5">
      <c r="A5" s="23"/>
      <c r="B5" s="24"/>
      <c r="C5" s="25"/>
      <c r="D5" s="26"/>
      <c r="E5" s="27"/>
    </row>
    <row r="6" s="4" customFormat="1" ht="17.25" customHeight="1" spans="1:5">
      <c r="A6" s="28" t="s">
        <v>8</v>
      </c>
      <c r="B6" s="29">
        <f>SUM(B7:B23)-B8</f>
        <v>22355</v>
      </c>
      <c r="C6" s="29">
        <f>SUM(C7:C21)-C8</f>
        <v>24433</v>
      </c>
      <c r="D6" s="30">
        <f t="shared" ref="D6:D20" si="0">C6-B6</f>
        <v>2078</v>
      </c>
      <c r="E6" s="31">
        <f t="shared" ref="E6:E20" si="1">D6/B6</f>
        <v>0.0929545962871841</v>
      </c>
    </row>
    <row r="7" s="4" customFormat="1" ht="17.25" customHeight="1" spans="1:5">
      <c r="A7" s="32" t="s">
        <v>9</v>
      </c>
      <c r="B7" s="33">
        <v>7774</v>
      </c>
      <c r="C7" s="34">
        <v>8690</v>
      </c>
      <c r="D7" s="30">
        <f t="shared" si="0"/>
        <v>916</v>
      </c>
      <c r="E7" s="31">
        <f t="shared" si="1"/>
        <v>0.11782865963468</v>
      </c>
    </row>
    <row r="8" s="4" customFormat="1" ht="17.25" customHeight="1" spans="1:5">
      <c r="A8" s="32" t="s">
        <v>10</v>
      </c>
      <c r="B8" s="33"/>
      <c r="C8" s="34"/>
      <c r="D8" s="30">
        <f t="shared" si="0"/>
        <v>0</v>
      </c>
      <c r="E8" s="31"/>
    </row>
    <row r="9" s="4" customFormat="1" ht="17.25" customHeight="1" spans="1:5">
      <c r="A9" s="35" t="s">
        <v>11</v>
      </c>
      <c r="B9" s="33"/>
      <c r="C9" s="34">
        <v>1554</v>
      </c>
      <c r="D9" s="30">
        <f t="shared" si="0"/>
        <v>1554</v>
      </c>
      <c r="E9" s="31"/>
    </row>
    <row r="10" s="4" customFormat="1" ht="17.25" customHeight="1" spans="1:5">
      <c r="A10" s="35" t="s">
        <v>12</v>
      </c>
      <c r="B10" s="33">
        <v>1439</v>
      </c>
      <c r="C10" s="34"/>
      <c r="D10" s="30">
        <f t="shared" si="0"/>
        <v>-1439</v>
      </c>
      <c r="E10" s="31">
        <f t="shared" si="1"/>
        <v>-1</v>
      </c>
    </row>
    <row r="11" s="4" customFormat="1" ht="15.75" customHeight="1" spans="1:5">
      <c r="A11" s="35" t="s">
        <v>13</v>
      </c>
      <c r="B11" s="33">
        <v>1116</v>
      </c>
      <c r="C11" s="34">
        <v>1205</v>
      </c>
      <c r="D11" s="30">
        <f t="shared" si="0"/>
        <v>89</v>
      </c>
      <c r="E11" s="31">
        <f t="shared" si="1"/>
        <v>0.0797491039426523</v>
      </c>
    </row>
    <row r="12" s="4" customFormat="1" ht="17.25" customHeight="1" spans="1:5">
      <c r="A12" s="35" t="s">
        <v>14</v>
      </c>
      <c r="B12" s="33">
        <v>149</v>
      </c>
      <c r="C12" s="34">
        <v>161</v>
      </c>
      <c r="D12" s="30">
        <f t="shared" si="0"/>
        <v>12</v>
      </c>
      <c r="E12" s="31">
        <f t="shared" si="1"/>
        <v>0.0805369127516778</v>
      </c>
    </row>
    <row r="13" s="4" customFormat="1" ht="17.25" customHeight="1" spans="1:5">
      <c r="A13" s="35" t="s">
        <v>15</v>
      </c>
      <c r="B13" s="33">
        <v>588</v>
      </c>
      <c r="C13" s="34">
        <v>634</v>
      </c>
      <c r="D13" s="30">
        <f t="shared" si="0"/>
        <v>46</v>
      </c>
      <c r="E13" s="31">
        <f t="shared" si="1"/>
        <v>0.0782312925170068</v>
      </c>
    </row>
    <row r="14" s="4" customFormat="1" ht="17.25" customHeight="1" spans="1:5">
      <c r="A14" s="35" t="s">
        <v>16</v>
      </c>
      <c r="B14" s="33">
        <v>1185</v>
      </c>
      <c r="C14" s="34">
        <v>1279</v>
      </c>
      <c r="D14" s="30">
        <f t="shared" si="0"/>
        <v>94</v>
      </c>
      <c r="E14" s="31">
        <f t="shared" si="1"/>
        <v>0.0793248945147679</v>
      </c>
    </row>
    <row r="15" s="4" customFormat="1" ht="17.25" customHeight="1" spans="1:5">
      <c r="A15" s="35" t="s">
        <v>17</v>
      </c>
      <c r="B15" s="33">
        <v>419</v>
      </c>
      <c r="C15" s="34">
        <v>452</v>
      </c>
      <c r="D15" s="30">
        <f t="shared" si="0"/>
        <v>33</v>
      </c>
      <c r="E15" s="31">
        <f t="shared" si="1"/>
        <v>0.0787589498806683</v>
      </c>
    </row>
    <row r="16" s="4" customFormat="1" ht="17.25" customHeight="1" spans="1:5">
      <c r="A16" s="35" t="s">
        <v>18</v>
      </c>
      <c r="B16" s="33">
        <v>537</v>
      </c>
      <c r="C16" s="34">
        <v>580</v>
      </c>
      <c r="D16" s="30">
        <f t="shared" si="0"/>
        <v>43</v>
      </c>
      <c r="E16" s="31">
        <f t="shared" si="1"/>
        <v>0.0800744878957169</v>
      </c>
    </row>
    <row r="17" s="4" customFormat="1" ht="17.25" customHeight="1" spans="1:5">
      <c r="A17" s="35" t="s">
        <v>19</v>
      </c>
      <c r="B17" s="33">
        <v>3109</v>
      </c>
      <c r="C17" s="34">
        <v>3357</v>
      </c>
      <c r="D17" s="30">
        <f t="shared" si="0"/>
        <v>248</v>
      </c>
      <c r="E17" s="31">
        <f t="shared" si="1"/>
        <v>0.0797684142811193</v>
      </c>
    </row>
    <row r="18" s="4" customFormat="1" ht="17.25" customHeight="1" spans="1:5">
      <c r="A18" s="35" t="s">
        <v>20</v>
      </c>
      <c r="B18" s="33">
        <v>1178</v>
      </c>
      <c r="C18" s="34">
        <v>1272</v>
      </c>
      <c r="D18" s="30">
        <f t="shared" si="0"/>
        <v>94</v>
      </c>
      <c r="E18" s="31">
        <f t="shared" si="1"/>
        <v>0.0797962648556876</v>
      </c>
    </row>
    <row r="19" s="4" customFormat="1" ht="17.25" customHeight="1" spans="1:5">
      <c r="A19" s="35" t="s">
        <v>21</v>
      </c>
      <c r="B19" s="33">
        <v>4858</v>
      </c>
      <c r="C19" s="34">
        <v>5246</v>
      </c>
      <c r="D19" s="30">
        <f t="shared" si="0"/>
        <v>388</v>
      </c>
      <c r="E19" s="31">
        <f t="shared" si="1"/>
        <v>0.0798682585426101</v>
      </c>
    </row>
    <row r="20" s="4" customFormat="1" ht="17.25" customHeight="1" spans="1:5">
      <c r="A20" s="35" t="s">
        <v>22</v>
      </c>
      <c r="B20" s="36">
        <v>3</v>
      </c>
      <c r="C20" s="34">
        <v>3</v>
      </c>
      <c r="D20" s="30">
        <f t="shared" si="0"/>
        <v>0</v>
      </c>
      <c r="E20" s="31">
        <f t="shared" si="1"/>
        <v>0</v>
      </c>
    </row>
    <row r="21" s="4" customFormat="1" ht="17.25" customHeight="1" spans="1:5">
      <c r="A21" s="35" t="s">
        <v>23</v>
      </c>
      <c r="B21" s="36"/>
      <c r="C21" s="34"/>
      <c r="D21" s="37"/>
      <c r="E21" s="38"/>
    </row>
    <row r="22" s="4" customFormat="1" ht="17.25" customHeight="1" spans="1:5">
      <c r="A22" s="35" t="s">
        <v>24</v>
      </c>
      <c r="B22" s="39"/>
      <c r="D22" s="37"/>
      <c r="E22" s="38"/>
    </row>
    <row r="23" s="4" customFormat="1" ht="17.25" customHeight="1" spans="1:5">
      <c r="A23" s="35" t="s">
        <v>25</v>
      </c>
      <c r="B23" s="36"/>
      <c r="D23" s="37"/>
      <c r="E23" s="38"/>
    </row>
    <row r="24" s="4" customFormat="1" ht="17.25" customHeight="1" spans="1:5">
      <c r="A24" s="40" t="s">
        <v>26</v>
      </c>
      <c r="B24" s="29">
        <f>SUM(B25:B32)</f>
        <v>9656</v>
      </c>
      <c r="C24" s="29">
        <f>SUM(C25:C32)</f>
        <v>10139</v>
      </c>
      <c r="D24" s="41">
        <f t="shared" ref="D24:D34" si="2">C24-B24</f>
        <v>483</v>
      </c>
      <c r="E24" s="31">
        <f t="shared" ref="E24:E27" si="3">D24/B24</f>
        <v>0.0500207125103563</v>
      </c>
    </row>
    <row r="25" s="4" customFormat="1" ht="17.25" customHeight="1" spans="1:5">
      <c r="A25" s="35" t="s">
        <v>27</v>
      </c>
      <c r="B25" s="33">
        <v>830</v>
      </c>
      <c r="C25" s="34">
        <v>896</v>
      </c>
      <c r="D25" s="41">
        <f t="shared" si="2"/>
        <v>66</v>
      </c>
      <c r="E25" s="31">
        <f t="shared" si="3"/>
        <v>0.0795180722891566</v>
      </c>
    </row>
    <row r="26" s="4" customFormat="1" ht="17.25" customHeight="1" spans="1:5">
      <c r="A26" s="35" t="s">
        <v>28</v>
      </c>
      <c r="B26" s="33">
        <v>142</v>
      </c>
      <c r="C26" s="34">
        <v>153</v>
      </c>
      <c r="D26" s="41">
        <f t="shared" si="2"/>
        <v>11</v>
      </c>
      <c r="E26" s="31">
        <f t="shared" si="3"/>
        <v>0.0774647887323944</v>
      </c>
    </row>
    <row r="27" s="4" customFormat="1" ht="17.25" customHeight="1" spans="1:5">
      <c r="A27" s="35" t="s">
        <v>29</v>
      </c>
      <c r="B27" s="33">
        <v>1551</v>
      </c>
      <c r="C27" s="34">
        <v>1675</v>
      </c>
      <c r="D27" s="41">
        <f t="shared" si="2"/>
        <v>124</v>
      </c>
      <c r="E27" s="31">
        <f t="shared" si="3"/>
        <v>0.0799484203739523</v>
      </c>
    </row>
    <row r="28" s="4" customFormat="1" ht="17.25" customHeight="1" spans="1:5">
      <c r="A28" s="35" t="s">
        <v>30</v>
      </c>
      <c r="B28" s="33"/>
      <c r="C28" s="34"/>
      <c r="D28" s="41">
        <f t="shared" si="2"/>
        <v>0</v>
      </c>
      <c r="E28" s="31"/>
    </row>
    <row r="29" s="4" customFormat="1" ht="17.25" customHeight="1" spans="1:5">
      <c r="A29" s="35" t="s">
        <v>31</v>
      </c>
      <c r="B29" s="33"/>
      <c r="D29" s="41">
        <f t="shared" si="2"/>
        <v>0</v>
      </c>
      <c r="E29" s="31"/>
    </row>
    <row r="30" s="4" customFormat="1" ht="17.25" customHeight="1" spans="1:5">
      <c r="A30" s="35" t="s">
        <v>32</v>
      </c>
      <c r="B30" s="33"/>
      <c r="C30" s="34"/>
      <c r="D30" s="41">
        <f t="shared" si="2"/>
        <v>0</v>
      </c>
      <c r="E30" s="31"/>
    </row>
    <row r="31" s="4" customFormat="1" ht="17.25" customHeight="1" spans="1:5">
      <c r="A31" s="42" t="s">
        <v>33</v>
      </c>
      <c r="B31" s="36">
        <v>3774</v>
      </c>
      <c r="C31" s="34">
        <v>4076</v>
      </c>
      <c r="D31" s="41">
        <f t="shared" si="2"/>
        <v>302</v>
      </c>
      <c r="E31" s="31">
        <f t="shared" ref="E31:E34" si="4">D31/B31</f>
        <v>0.0800211976682565</v>
      </c>
    </row>
    <row r="32" s="4" customFormat="1" ht="17.25" customHeight="1" spans="1:5">
      <c r="A32" s="35" t="s">
        <v>34</v>
      </c>
      <c r="B32" s="36">
        <v>3359</v>
      </c>
      <c r="C32" s="34">
        <v>3339</v>
      </c>
      <c r="D32" s="41">
        <f t="shared" si="2"/>
        <v>-20</v>
      </c>
      <c r="E32" s="31">
        <f t="shared" si="4"/>
        <v>-0.00595415302173266</v>
      </c>
    </row>
    <row r="33" s="4" customFormat="1" ht="17.25" customHeight="1" spans="1:5">
      <c r="A33" s="43" t="s">
        <v>35</v>
      </c>
      <c r="B33" s="29">
        <f>B6+B24</f>
        <v>32011</v>
      </c>
      <c r="C33" s="29">
        <f>C6+C24</f>
        <v>34572</v>
      </c>
      <c r="D33" s="41">
        <f t="shared" si="2"/>
        <v>2561</v>
      </c>
      <c r="E33" s="31">
        <f t="shared" si="4"/>
        <v>0.0800037487113805</v>
      </c>
    </row>
    <row r="34" s="4" customFormat="1" ht="17.25" customHeight="1" spans="1:5">
      <c r="A34" s="43" t="s">
        <v>36</v>
      </c>
      <c r="B34" s="29">
        <f>SUM(B35:B41)</f>
        <v>0</v>
      </c>
      <c r="C34" s="29">
        <f>SUM(C35:C41)</f>
        <v>0</v>
      </c>
      <c r="D34" s="41">
        <f t="shared" si="2"/>
        <v>0</v>
      </c>
      <c r="E34" s="31" t="e">
        <f t="shared" si="4"/>
        <v>#DIV/0!</v>
      </c>
    </row>
    <row r="35" s="4" customFormat="1" ht="17.25" customHeight="1" spans="1:5">
      <c r="A35" s="44" t="s">
        <v>37</v>
      </c>
      <c r="B35" s="45"/>
      <c r="C35" s="45"/>
      <c r="D35" s="37"/>
      <c r="E35" s="38"/>
    </row>
    <row r="36" s="4" customFormat="1" ht="17.25" customHeight="1" spans="1:5">
      <c r="A36" s="44" t="s">
        <v>38</v>
      </c>
      <c r="B36" s="45"/>
      <c r="C36" s="36"/>
      <c r="D36" s="37"/>
      <c r="E36" s="38"/>
    </row>
    <row r="37" s="4" customFormat="1" ht="17.25" customHeight="1" spans="1:5">
      <c r="A37" s="44" t="s">
        <v>39</v>
      </c>
      <c r="B37" s="45"/>
      <c r="C37" s="36"/>
      <c r="D37" s="37"/>
      <c r="E37" s="38"/>
    </row>
    <row r="38" s="4" customFormat="1" ht="17.25" customHeight="1" spans="1:5">
      <c r="A38" s="44" t="s">
        <v>40</v>
      </c>
      <c r="B38" s="45"/>
      <c r="C38" s="36"/>
      <c r="D38" s="37"/>
      <c r="E38" s="38"/>
    </row>
    <row r="39" s="4" customFormat="1" ht="17.25" customHeight="1" spans="1:5">
      <c r="A39" s="44" t="s">
        <v>41</v>
      </c>
      <c r="B39" s="45"/>
      <c r="C39" s="36"/>
      <c r="D39" s="37"/>
      <c r="E39" s="38"/>
    </row>
    <row r="40" s="4" customFormat="1" ht="17.25" customHeight="1" spans="1:5">
      <c r="A40" s="44" t="s">
        <v>42</v>
      </c>
      <c r="B40" s="45"/>
      <c r="C40" s="36"/>
      <c r="D40" s="37"/>
      <c r="E40" s="38"/>
    </row>
    <row r="41" s="4" customFormat="1" ht="17.25" customHeight="1" spans="1:5">
      <c r="A41" s="44" t="s">
        <v>43</v>
      </c>
      <c r="B41" s="36"/>
      <c r="C41" s="36"/>
      <c r="D41" s="37"/>
      <c r="E41" s="38"/>
    </row>
    <row r="42" s="4" customFormat="1" ht="17.25" customHeight="1" spans="1:5">
      <c r="A42" s="43" t="s">
        <v>44</v>
      </c>
      <c r="B42" s="29">
        <f>SUM(B43:B47)</f>
        <v>0</v>
      </c>
      <c r="C42" s="29">
        <f>SUM(C43:C47)</f>
        <v>0</v>
      </c>
      <c r="D42" s="41">
        <f>C42-B42</f>
        <v>0</v>
      </c>
      <c r="E42" s="31" t="e">
        <f>D42/B42</f>
        <v>#DIV/0!</v>
      </c>
    </row>
    <row r="43" s="4" customFormat="1" ht="17.25" customHeight="1" spans="1:5">
      <c r="A43" s="44" t="s">
        <v>45</v>
      </c>
      <c r="B43" s="36"/>
      <c r="C43" s="36"/>
      <c r="D43" s="37"/>
      <c r="E43" s="38"/>
    </row>
    <row r="44" s="4" customFormat="1" ht="17.25" customHeight="1" spans="1:5">
      <c r="A44" s="44" t="s">
        <v>46</v>
      </c>
      <c r="B44" s="36"/>
      <c r="C44" s="36"/>
      <c r="D44" s="37"/>
      <c r="E44" s="38"/>
    </row>
    <row r="45" s="4" customFormat="1" ht="17.25" customHeight="1" spans="1:5">
      <c r="A45" s="46" t="s">
        <v>47</v>
      </c>
      <c r="B45" s="45"/>
      <c r="C45" s="36"/>
      <c r="D45" s="37"/>
      <c r="E45" s="38"/>
    </row>
    <row r="46" s="4" customFormat="1" ht="17.25" customHeight="1" spans="1:5">
      <c r="A46" s="46" t="s">
        <v>48</v>
      </c>
      <c r="B46" s="45"/>
      <c r="C46" s="36"/>
      <c r="D46" s="37"/>
      <c r="E46" s="38"/>
    </row>
    <row r="47" s="4" customFormat="1" ht="17.25" customHeight="1" spans="1:5">
      <c r="A47" s="47" t="s">
        <v>49</v>
      </c>
      <c r="B47" s="36"/>
      <c r="C47" s="36"/>
      <c r="D47" s="37"/>
      <c r="E47" s="38"/>
    </row>
    <row r="48" s="4" customFormat="1" ht="17.25" customHeight="1" spans="1:5">
      <c r="A48" s="48" t="s">
        <v>50</v>
      </c>
      <c r="B48" s="29">
        <f>B33+B34+B42</f>
        <v>32011</v>
      </c>
      <c r="C48" s="29">
        <f>C33+C34+C42</f>
        <v>34572</v>
      </c>
      <c r="D48" s="41">
        <f>C48-B48</f>
        <v>2561</v>
      </c>
      <c r="E48" s="31">
        <f>D48/B48</f>
        <v>0.0800037487113805</v>
      </c>
    </row>
  </sheetData>
  <mergeCells count="6">
    <mergeCell ref="A2:E2"/>
    <mergeCell ref="A4:A5"/>
    <mergeCell ref="B4:B5"/>
    <mergeCell ref="C4:C5"/>
    <mergeCell ref="D4:D5"/>
    <mergeCell ref="E4:E5"/>
  </mergeCells>
  <pageMargins left="0.940277777777778" right="0.35" top="0.708333333333333" bottom="0.830555555555555" header="0.389583333333333" footer="0.590277777777778"/>
  <pageSetup paperSize="9" firstPageNumber="21" orientation="portrait" useFirstPageNumber="1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2024年邵阳市大祥区一般公共预算收入表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ASD</cp:lastModifiedBy>
  <dcterms:created xsi:type="dcterms:W3CDTF">2024-05-29T01:46:57Z</dcterms:created>
  <dcterms:modified xsi:type="dcterms:W3CDTF">2024-05-29T01:48:50Z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